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2020\2020_투명사회국\2019년의정활동평가관련자료분석\최종분석\"/>
    </mc:Choice>
  </mc:AlternateContent>
  <bookViews>
    <workbookView xWindow="0" yWindow="0" windowWidth="28800" windowHeight="12390" activeTab="2"/>
  </bookViews>
  <sheets>
    <sheet name="완주군의회_의정활동요약" sheetId="3" r:id="rId1"/>
    <sheet name="출결현황(회의록대조편집)" sheetId="1" r:id="rId2"/>
    <sheet name="회의록집계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1" l="1"/>
  <c r="P4" i="3" l="1"/>
  <c r="P5" i="3"/>
  <c r="P6" i="3"/>
  <c r="P7" i="3"/>
  <c r="P8" i="3"/>
  <c r="P9" i="3"/>
  <c r="P10" i="3"/>
  <c r="P11" i="3"/>
  <c r="P12" i="3"/>
  <c r="P13" i="3"/>
  <c r="P3" i="3"/>
  <c r="O13" i="3"/>
  <c r="O12" i="3"/>
  <c r="O11" i="3"/>
  <c r="O10" i="3"/>
  <c r="O9" i="3"/>
  <c r="O8" i="3"/>
  <c r="O7" i="3"/>
  <c r="O6" i="3"/>
  <c r="O5" i="3"/>
  <c r="O4" i="3"/>
  <c r="O3" i="3"/>
  <c r="L7" i="3"/>
  <c r="L8" i="3"/>
  <c r="L9" i="3"/>
  <c r="L10" i="3"/>
  <c r="L11" i="3"/>
  <c r="L12" i="3"/>
  <c r="L13" i="3"/>
  <c r="L3" i="3"/>
  <c r="L4" i="3"/>
  <c r="L5" i="3"/>
  <c r="L6" i="3"/>
  <c r="T2" i="3" l="1"/>
  <c r="S2" i="3"/>
  <c r="Q2" i="3"/>
  <c r="J130" i="4" l="1"/>
  <c r="J157" i="4"/>
  <c r="J69" i="4"/>
  <c r="J144" i="4" l="1"/>
  <c r="J116" i="4"/>
  <c r="J102" i="4"/>
  <c r="J36" i="4"/>
  <c r="J26" i="4"/>
  <c r="N2" i="3" l="1"/>
  <c r="M2" i="3"/>
  <c r="K2" i="3"/>
  <c r="J2" i="3"/>
  <c r="G2" i="3"/>
  <c r="F2" i="3"/>
  <c r="E2" i="3"/>
  <c r="O2" i="3" l="1"/>
  <c r="L2" i="3"/>
  <c r="L71" i="1"/>
  <c r="K71" i="1"/>
  <c r="I71" i="1"/>
  <c r="H71" i="1"/>
  <c r="L65" i="1"/>
  <c r="K65" i="1"/>
  <c r="I65" i="1"/>
  <c r="H65" i="1"/>
  <c r="L57" i="1"/>
  <c r="K57" i="1"/>
  <c r="I57" i="1"/>
  <c r="H57" i="1"/>
  <c r="L49" i="1"/>
  <c r="K49" i="1"/>
  <c r="I49" i="1"/>
  <c r="H49" i="1"/>
  <c r="L41" i="1"/>
  <c r="K41" i="1"/>
  <c r="I41" i="1"/>
  <c r="H41" i="1"/>
  <c r="L33" i="1"/>
  <c r="K33" i="1"/>
  <c r="I33" i="1"/>
  <c r="H33" i="1"/>
  <c r="L26" i="1"/>
  <c r="K26" i="1"/>
  <c r="I26" i="1"/>
  <c r="H26" i="1"/>
  <c r="K19" i="1"/>
  <c r="L19" i="1"/>
  <c r="I19" i="1"/>
  <c r="H19" i="1"/>
  <c r="L13" i="1"/>
  <c r="K13" i="1"/>
  <c r="I13" i="1"/>
  <c r="H13" i="1"/>
  <c r="K7" i="1"/>
  <c r="L7" i="1"/>
  <c r="I7" i="1"/>
  <c r="H7" i="1"/>
  <c r="I5" i="1"/>
  <c r="F5" i="1" s="1"/>
  <c r="H5" i="1"/>
  <c r="P2" i="3" l="1"/>
  <c r="G5" i="1"/>
  <c r="J13" i="1"/>
  <c r="J41" i="1"/>
  <c r="J26" i="1"/>
  <c r="F49" i="1"/>
  <c r="G57" i="1"/>
  <c r="G7" i="1"/>
  <c r="G33" i="1"/>
  <c r="G41" i="1"/>
  <c r="G19" i="1"/>
  <c r="F26" i="1"/>
  <c r="F41" i="1"/>
  <c r="E26" i="1"/>
  <c r="J65" i="1"/>
  <c r="G71" i="1"/>
  <c r="J33" i="1"/>
  <c r="J49" i="1"/>
  <c r="F65" i="1"/>
  <c r="E71" i="1"/>
  <c r="E5" i="1"/>
  <c r="D5" i="1" s="1"/>
  <c r="G13" i="1"/>
  <c r="E49" i="1"/>
  <c r="G65" i="1"/>
  <c r="E13" i="1"/>
  <c r="F13" i="1"/>
  <c r="E33" i="1"/>
  <c r="G26" i="1"/>
  <c r="F33" i="1"/>
  <c r="G49" i="1"/>
  <c r="E57" i="1"/>
  <c r="J57" i="1"/>
  <c r="F57" i="1"/>
  <c r="J71" i="1"/>
  <c r="F71" i="1"/>
  <c r="E65" i="1"/>
  <c r="D65" i="1" s="1"/>
  <c r="E41" i="1"/>
  <c r="E19" i="1"/>
  <c r="J19" i="1"/>
  <c r="F19" i="1"/>
  <c r="E7" i="1"/>
  <c r="J7" i="1"/>
  <c r="F7" i="1"/>
  <c r="D49" i="1" l="1"/>
  <c r="D57" i="1"/>
  <c r="D41" i="1"/>
  <c r="D26" i="1"/>
  <c r="D71" i="1"/>
  <c r="D13" i="1"/>
  <c r="D33" i="1"/>
  <c r="D19" i="1"/>
  <c r="D7" i="1"/>
</calcChain>
</file>

<file path=xl/sharedStrings.xml><?xml version="1.0" encoding="utf-8"?>
<sst xmlns="http://schemas.openxmlformats.org/spreadsheetml/2006/main" count="717" uniqueCount="302">
  <si>
    <r>
      <rPr>
        <sz val="10"/>
        <color rgb="FF000000"/>
        <rFont val="맑은 고딕"/>
        <family val="3"/>
        <charset val="129"/>
        <scheme val="minor"/>
      </rPr>
      <t>최등원</t>
    </r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</si>
  <si>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더불어민주당</t>
    </r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</si>
  <si>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유의식</t>
    </r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</si>
  <si>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더불어민주당</t>
    </r>
    <phoneticPr fontId="4" type="noConversion"/>
  </si>
  <si>
    <t>본회의</t>
    <phoneticPr fontId="4" type="noConversion"/>
  </si>
  <si>
    <t>자치행정위</t>
    <phoneticPr fontId="4" type="noConversion"/>
  </si>
  <si>
    <t>예결특위</t>
    <phoneticPr fontId="4" type="noConversion"/>
  </si>
  <si>
    <t>감사특위</t>
    <phoneticPr fontId="4" type="noConversion"/>
  </si>
  <si>
    <t>2018.11.30</t>
    <phoneticPr fontId="4" type="noConversion"/>
  </si>
  <si>
    <t>기록누락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</si>
  <si>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윤수봉</t>
    </r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</si>
  <si>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더불어민주당</t>
    </r>
    <phoneticPr fontId="4" type="noConversion"/>
  </si>
  <si>
    <t>자치행정위</t>
    <phoneticPr fontId="4" type="noConversion"/>
  </si>
  <si>
    <t>감사특위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</si>
  <si>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정종윤</t>
    </r>
    <phoneticPr fontId="4" type="noConversion"/>
  </si>
  <si>
    <t>본회의</t>
    <phoneticPr fontId="4" type="noConversion"/>
  </si>
  <si>
    <t>2019.02.27</t>
    <phoneticPr fontId="4" type="noConversion"/>
  </si>
  <si>
    <t>청가</t>
    <phoneticPr fontId="4" type="noConversion"/>
  </si>
  <si>
    <t>의회운영위</t>
    <phoneticPr fontId="4" type="noConversion"/>
  </si>
  <si>
    <t>산업건설위</t>
    <phoneticPr fontId="4" type="noConversion"/>
  </si>
  <si>
    <t>예결특위</t>
    <phoneticPr fontId="4" type="noConversion"/>
  </si>
  <si>
    <t>감사특위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</si>
  <si>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김재천</t>
    </r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</si>
  <si>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이인숙</t>
    </r>
    <phoneticPr fontId="4" type="noConversion"/>
  </si>
  <si>
    <t>자치행정위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</si>
  <si>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소완섭</t>
    </r>
    <phoneticPr fontId="4" type="noConversion"/>
  </si>
  <si>
    <t>산업건설위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</si>
  <si>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서남용</t>
    </r>
    <phoneticPr fontId="4" type="noConversion"/>
  </si>
  <si>
    <t>의회운영위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</si>
  <si>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임귀현</t>
    </r>
    <phoneticPr fontId="4" type="noConversion"/>
  </si>
  <si>
    <t>2019.04.24</t>
    <phoneticPr fontId="4" type="noConversion"/>
  </si>
  <si>
    <t>기록누락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</si>
  <si>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이경애</t>
    </r>
    <phoneticPr fontId="4" type="noConversion"/>
  </si>
  <si>
    <t>2019.04.25</t>
    <phoneticPr fontId="4" type="noConversion"/>
  </si>
  <si>
    <r>
      <rPr>
        <sz val="10"/>
        <color rgb="FF000000"/>
        <rFont val="맑은 고딕"/>
        <family val="3"/>
        <charset val="129"/>
        <scheme val="minor"/>
      </rPr>
      <t>최찬영</t>
    </r>
    <phoneticPr fontId="4" type="noConversion"/>
  </si>
  <si>
    <r>
      <rPr>
        <b/>
        <sz val="10"/>
        <color rgb="FF000000"/>
        <rFont val="맑은 고딕"/>
        <family val="3"/>
        <charset val="129"/>
      </rPr>
      <t>※</t>
    </r>
    <r>
      <rPr>
        <b/>
        <sz val="10"/>
        <color rgb="FF000000"/>
        <rFont val="돋움"/>
        <family val="3"/>
        <charset val="129"/>
      </rPr>
      <t>음영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부분은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계산식이므로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수정하지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마시오</t>
    </r>
    <phoneticPr fontId="4" type="noConversion"/>
  </si>
  <si>
    <r>
      <rPr>
        <b/>
        <sz val="12"/>
        <rFont val="맑은 고딕"/>
        <family val="3"/>
        <charset val="129"/>
      </rPr>
      <t>의장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 xml:space="preserve">부의장
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>상임위원장</t>
    </r>
    <r>
      <rPr>
        <b/>
        <sz val="12"/>
        <rFont val="Arial"/>
        <family val="2"/>
      </rPr>
      <t xml:space="preserve"> 
</t>
    </r>
    <r>
      <rPr>
        <b/>
        <sz val="12"/>
        <rFont val="맑은 고딕"/>
        <family val="3"/>
        <charset val="129"/>
      </rPr>
      <t>구분</t>
    </r>
    <phoneticPr fontId="4" type="noConversion"/>
  </si>
  <si>
    <r>
      <rPr>
        <b/>
        <sz val="12"/>
        <rFont val="맑은 고딕"/>
        <family val="3"/>
        <charset val="129"/>
      </rPr>
      <t xml:space="preserve">의원명
</t>
    </r>
    <r>
      <rPr>
        <sz val="11"/>
        <rFont val="맑은 고딕"/>
        <family val="2"/>
        <scheme val="major"/>
      </rPr>
      <t/>
    </r>
    <phoneticPr fontId="4" type="noConversion"/>
  </si>
  <si>
    <r>
      <rPr>
        <b/>
        <sz val="12"/>
        <rFont val="맑은 고딕"/>
        <family val="3"/>
        <charset val="129"/>
      </rPr>
      <t>소속정당</t>
    </r>
    <r>
      <rPr>
        <sz val="11"/>
        <rFont val="Arial"/>
        <family val="2"/>
      </rPr>
      <t xml:space="preserve">
(</t>
    </r>
    <r>
      <rPr>
        <sz val="11"/>
        <rFont val="맑은 고딕"/>
        <family val="3"/>
        <charset val="129"/>
      </rPr>
      <t>출석회의명</t>
    </r>
    <r>
      <rPr>
        <sz val="11"/>
        <rFont val="Arial"/>
        <family val="2"/>
      </rPr>
      <t>)</t>
    </r>
    <phoneticPr fontId="4" type="noConversion"/>
  </si>
  <si>
    <r>
      <rPr>
        <sz val="11"/>
        <rFont val="맑은 고딕"/>
        <family val="3"/>
        <charset val="129"/>
      </rPr>
      <t>출석율</t>
    </r>
    <r>
      <rPr>
        <sz val="11"/>
        <rFont val="Arial"/>
        <family val="2"/>
      </rPr>
      <t>(%)</t>
    </r>
  </si>
  <si>
    <r>
      <rPr>
        <sz val="11"/>
        <rFont val="맑은 고딕"/>
        <family val="3"/>
        <charset val="129"/>
      </rPr>
      <t>출석일수</t>
    </r>
    <phoneticPr fontId="4" type="noConversion"/>
  </si>
  <si>
    <r>
      <rPr>
        <sz val="11"/>
        <rFont val="맑은 고딕"/>
        <family val="3"/>
        <charset val="129"/>
      </rPr>
      <t>전체회의일수</t>
    </r>
    <phoneticPr fontId="4" type="noConversion"/>
  </si>
  <si>
    <r>
      <rPr>
        <sz val="11"/>
        <color rgb="FF000000"/>
        <rFont val="맑은 고딕"/>
        <family val="3"/>
        <charset val="129"/>
      </rPr>
      <t>본회의</t>
    </r>
    <phoneticPr fontId="4" type="noConversion"/>
  </si>
  <si>
    <r>
      <rPr>
        <sz val="11"/>
        <color rgb="FF000000"/>
        <rFont val="맑은 고딕"/>
        <family val="3"/>
        <charset val="129"/>
      </rPr>
      <t>소속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상임위</t>
    </r>
    <r>
      <rPr>
        <sz val="11"/>
        <color rgb="FF000000"/>
        <rFont val="Arial"/>
        <family val="2"/>
      </rPr>
      <t>/</t>
    </r>
    <r>
      <rPr>
        <sz val="11"/>
        <color rgb="FF000000"/>
        <rFont val="맑은 고딕"/>
        <family val="3"/>
        <charset val="129"/>
      </rPr>
      <t>특별위</t>
    </r>
    <phoneticPr fontId="4" type="noConversion"/>
  </si>
  <si>
    <r>
      <rPr>
        <sz val="11"/>
        <color rgb="FF000000"/>
        <rFont val="맑은 고딕"/>
        <family val="3"/>
        <charset val="129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내용</t>
    </r>
    <phoneticPr fontId="4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</si>
  <si>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4" type="noConversion"/>
  </si>
  <si>
    <r>
      <rPr>
        <sz val="11"/>
        <color rgb="FF000000"/>
        <rFont val="맑은 고딕"/>
        <family val="3"/>
        <charset val="129"/>
      </rPr>
      <t>출석일수</t>
    </r>
    <phoneticPr fontId="4" type="noConversion"/>
  </si>
  <si>
    <r>
      <rPr>
        <sz val="11"/>
        <color rgb="FF000000"/>
        <rFont val="맑은 고딕"/>
        <family val="3"/>
        <charset val="129"/>
      </rPr>
      <t>전체일수</t>
    </r>
    <phoneticPr fontId="4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</si>
  <si>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4" type="noConversion"/>
  </si>
  <si>
    <r>
      <rPr>
        <sz val="11"/>
        <color rgb="FF000000"/>
        <rFont val="맑은 고딕"/>
        <family val="3"/>
        <charset val="129"/>
      </rPr>
      <t>출석일수</t>
    </r>
    <phoneticPr fontId="4" type="noConversion"/>
  </si>
  <si>
    <r>
      <rPr>
        <sz val="11"/>
        <color rgb="FF000000"/>
        <rFont val="맑은 고딕"/>
        <family val="2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2"/>
      </rPr>
      <t>일자</t>
    </r>
  </si>
  <si>
    <r>
      <rPr>
        <sz val="11"/>
        <color rgb="FF000000"/>
        <rFont val="맑은 고딕"/>
        <family val="2"/>
      </rPr>
      <t>불출석회기</t>
    </r>
  </si>
  <si>
    <r>
      <rPr>
        <sz val="11"/>
        <color rgb="FF000000"/>
        <rFont val="맑은 고딕"/>
        <family val="2"/>
      </rPr>
      <t>불출석사유</t>
    </r>
  </si>
  <si>
    <r>
      <rPr>
        <b/>
        <sz val="14"/>
        <color rgb="FF000000"/>
        <rFont val="맑은 고딕"/>
        <family val="3"/>
        <charset val="129"/>
      </rPr>
      <t>완주군의회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의원별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출결현황</t>
    </r>
    <r>
      <rPr>
        <b/>
        <sz val="14"/>
        <color rgb="FF000000"/>
        <rFont val="Arial"/>
        <family val="2"/>
      </rPr>
      <t xml:space="preserve"> - </t>
    </r>
    <r>
      <rPr>
        <b/>
        <sz val="14"/>
        <color rgb="FF000000"/>
        <rFont val="맑은 고딕"/>
        <family val="3"/>
        <charset val="129"/>
      </rPr>
      <t>회의록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대조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편집본</t>
    </r>
    <phoneticPr fontId="4" type="noConversion"/>
  </si>
  <si>
    <t>의장</t>
    <phoneticPr fontId="4" type="noConversion"/>
  </si>
  <si>
    <r>
      <rPr>
        <b/>
        <sz val="10"/>
        <color rgb="FF000000"/>
        <rFont val="맑은 고딕"/>
        <family val="3"/>
        <charset val="129"/>
        <scheme val="minor"/>
      </rPr>
      <t>위원장</t>
    </r>
    <r>
      <rPr>
        <sz val="10"/>
        <color rgb="FF000000"/>
        <rFont val="맑은 고딕"/>
        <family val="2"/>
        <scheme val="minor"/>
      </rPr>
      <t/>
    </r>
    <phoneticPr fontId="4" type="noConversion"/>
  </si>
  <si>
    <r>
      <rPr>
        <b/>
        <sz val="10"/>
        <color rgb="FF000000"/>
        <rFont val="맑은 고딕"/>
        <family val="3"/>
        <charset val="129"/>
        <scheme val="minor"/>
      </rPr>
      <t>부의장</t>
    </r>
    <r>
      <rPr>
        <sz val="10"/>
        <color rgb="FF000000"/>
        <rFont val="맑은 고딕"/>
        <family val="2"/>
        <scheme val="minor"/>
      </rPr>
      <t/>
    </r>
    <phoneticPr fontId="4" type="noConversion"/>
  </si>
  <si>
    <r>
      <rPr>
        <b/>
        <sz val="10"/>
        <color rgb="FF000000"/>
        <rFont val="맑은 고딕"/>
        <family val="3"/>
        <charset val="129"/>
        <scheme val="minor"/>
      </rPr>
      <t>위원장</t>
    </r>
    <r>
      <rPr>
        <sz val="10"/>
        <color rgb="FF000000"/>
        <rFont val="맑은 고딕"/>
        <family val="2"/>
        <scheme val="minor"/>
      </rPr>
      <t/>
    </r>
    <phoneticPr fontId="4" type="noConversion"/>
  </si>
  <si>
    <t>위원장</t>
    <phoneticPr fontId="4" type="noConversion"/>
  </si>
  <si>
    <t>의원당 평균
발의</t>
    <phoneticPr fontId="3" type="noConversion"/>
  </si>
  <si>
    <t>11</t>
    <phoneticPr fontId="3" type="noConversion"/>
  </si>
  <si>
    <t>완주군의회</t>
    <phoneticPr fontId="3" type="noConversion"/>
  </si>
  <si>
    <t>소속위원회
(상임위/특별위)</t>
    <phoneticPr fontId="3" type="noConversion"/>
  </si>
  <si>
    <t>전체
출석률</t>
    <phoneticPr fontId="3" type="noConversion"/>
  </si>
  <si>
    <t>본회의
출석률</t>
    <phoneticPr fontId="3" type="noConversion"/>
  </si>
  <si>
    <t>소속위원회
출석률</t>
    <phoneticPr fontId="3" type="noConversion"/>
  </si>
  <si>
    <t>회기
(차수)</t>
    <phoneticPr fontId="3" type="noConversion"/>
  </si>
  <si>
    <t>회의일수</t>
    <phoneticPr fontId="3" type="noConversion"/>
  </si>
  <si>
    <t>5분발언</t>
    <phoneticPr fontId="3" type="noConversion"/>
  </si>
  <si>
    <t>질의·발언
합계</t>
    <phoneticPr fontId="3" type="noConversion"/>
  </si>
  <si>
    <t>건의안
결의안</t>
    <phoneticPr fontId="3" type="noConversion"/>
  </si>
  <si>
    <t>조례안
대표발의</t>
    <phoneticPr fontId="3" type="noConversion"/>
  </si>
  <si>
    <t>발의합계</t>
    <phoneticPr fontId="3" type="noConversion"/>
  </si>
  <si>
    <t>의정활동
실적합계</t>
    <phoneticPr fontId="3" type="noConversion"/>
  </si>
  <si>
    <t>의정활동
실적평균</t>
    <phoneticPr fontId="3" type="noConversion"/>
  </si>
  <si>
    <t>토론회간담회
강연 등</t>
    <phoneticPr fontId="3" type="noConversion"/>
  </si>
  <si>
    <t>의원당 평균
질의·발언</t>
    <phoneticPr fontId="3" type="noConversion"/>
  </si>
  <si>
    <t>최등원</t>
    <phoneticPr fontId="4" type="noConversion"/>
  </si>
  <si>
    <t>의장</t>
    <phoneticPr fontId="3" type="noConversion"/>
  </si>
  <si>
    <t>-</t>
    <phoneticPr fontId="3" type="noConversion"/>
  </si>
  <si>
    <t>유의식</t>
    <phoneticPr fontId="4" type="noConversion"/>
  </si>
  <si>
    <t>자치행정위 위원장</t>
    <phoneticPr fontId="3" type="noConversion"/>
  </si>
  <si>
    <t>윤수봉</t>
    <phoneticPr fontId="4" type="noConversion"/>
  </si>
  <si>
    <t>부의장</t>
    <phoneticPr fontId="3" type="noConversion"/>
  </si>
  <si>
    <t>정종윤</t>
    <phoneticPr fontId="4" type="noConversion"/>
  </si>
  <si>
    <t>김재천</t>
    <phoneticPr fontId="4" type="noConversion"/>
  </si>
  <si>
    <t>산업건설위 위원장</t>
    <phoneticPr fontId="3" type="noConversion"/>
  </si>
  <si>
    <t>이인숙</t>
    <phoneticPr fontId="4" type="noConversion"/>
  </si>
  <si>
    <t>의회운영위 위원장</t>
    <phoneticPr fontId="3" type="noConversion"/>
  </si>
  <si>
    <t>소완섭</t>
    <phoneticPr fontId="4" type="noConversion"/>
  </si>
  <si>
    <t>예결특위 위원장</t>
    <phoneticPr fontId="3" type="noConversion"/>
  </si>
  <si>
    <t>서남용</t>
    <phoneticPr fontId="4" type="noConversion"/>
  </si>
  <si>
    <t>임귀현</t>
    <phoneticPr fontId="4" type="noConversion"/>
  </si>
  <si>
    <t>이경애</t>
    <phoneticPr fontId="3" type="noConversion"/>
  </si>
  <si>
    <t>감사특위 위원장</t>
    <phoneticPr fontId="3" type="noConversion"/>
  </si>
  <si>
    <t>최찬영</t>
    <phoneticPr fontId="4" type="noConversion"/>
  </si>
  <si>
    <t>07</t>
    <phoneticPr fontId="3" type="noConversion"/>
  </si>
  <si>
    <t>대수</t>
  </si>
  <si>
    <t>회수</t>
  </si>
  <si>
    <t>차수</t>
  </si>
  <si>
    <t>회의종류</t>
  </si>
  <si>
    <t>회의구분</t>
  </si>
  <si>
    <t>회의일자</t>
  </si>
  <si>
    <t>참석의원</t>
  </si>
  <si>
    <t>불참</t>
    <phoneticPr fontId="4" type="noConversion"/>
  </si>
  <si>
    <t>불참의원성명</t>
    <phoneticPr fontId="4" type="noConversion"/>
  </si>
  <si>
    <t>본회의</t>
    <phoneticPr fontId="4" type="noConversion"/>
  </si>
  <si>
    <t>상임위</t>
    <phoneticPr fontId="4" type="noConversion"/>
  </si>
  <si>
    <t>특별위</t>
    <phoneticPr fontId="4" type="noConversion"/>
  </si>
  <si>
    <t>자치행정위</t>
    <phoneticPr fontId="4" type="noConversion"/>
  </si>
  <si>
    <t>산업건설위</t>
    <phoneticPr fontId="4" type="noConversion"/>
  </si>
  <si>
    <t>예결특위</t>
    <phoneticPr fontId="4" type="noConversion"/>
  </si>
  <si>
    <t>의장: 최등원</t>
    <phoneticPr fontId="4" type="noConversion"/>
  </si>
  <si>
    <t>부의장: 윤수봉</t>
    <phoneticPr fontId="4" type="noConversion"/>
  </si>
  <si>
    <t>위원장: 이인숙</t>
    <phoneticPr fontId="4" type="noConversion"/>
  </si>
  <si>
    <t>위원장: 유의식</t>
    <phoneticPr fontId="4" type="noConversion"/>
  </si>
  <si>
    <t>위원장: 김재천</t>
    <phoneticPr fontId="4" type="noConversion"/>
  </si>
  <si>
    <t>위원장: 소완섭</t>
    <phoneticPr fontId="4" type="noConversion"/>
  </si>
  <si>
    <t>위원장: 정종윤</t>
    <phoneticPr fontId="4" type="noConversion"/>
  </si>
  <si>
    <t>정원: 11명
최등원 윤수봉 이인숙 유의식 김재천 서남용 임귀현 소완섭 정종윤 이경애 최찬영</t>
    <phoneticPr fontId="3" type="noConversion"/>
  </si>
  <si>
    <t>2018.07.04</t>
    <phoneticPr fontId="3" type="noConversion"/>
  </si>
  <si>
    <t>2018.07.18</t>
    <phoneticPr fontId="3" type="noConversion"/>
  </si>
  <si>
    <t>2018.07.27</t>
    <phoneticPr fontId="3" type="noConversion"/>
  </si>
  <si>
    <t>2018.09.04</t>
    <phoneticPr fontId="3" type="noConversion"/>
  </si>
  <si>
    <t>2018.09.18</t>
    <phoneticPr fontId="3" type="noConversion"/>
  </si>
  <si>
    <t>2018.10.18</t>
    <phoneticPr fontId="3" type="noConversion"/>
  </si>
  <si>
    <t>2018.10.26</t>
    <phoneticPr fontId="3" type="noConversion"/>
  </si>
  <si>
    <t>2018.10.30</t>
    <phoneticPr fontId="3" type="noConversion"/>
  </si>
  <si>
    <t>2018.11.20</t>
    <phoneticPr fontId="3" type="noConversion"/>
  </si>
  <si>
    <t>2018.11.30</t>
    <phoneticPr fontId="3" type="noConversion"/>
  </si>
  <si>
    <t>2018.12.14</t>
    <phoneticPr fontId="3" type="noConversion"/>
  </si>
  <si>
    <t>2018.12.26</t>
    <phoneticPr fontId="3" type="noConversion"/>
  </si>
  <si>
    <t>2018.12.28</t>
    <phoneticPr fontId="3" type="noConversion"/>
  </si>
  <si>
    <t>1차</t>
    <phoneticPr fontId="3" type="noConversion"/>
  </si>
  <si>
    <t>1차</t>
    <phoneticPr fontId="3" type="noConversion"/>
  </si>
  <si>
    <t>2차</t>
  </si>
  <si>
    <t>2차</t>
    <phoneticPr fontId="3" type="noConversion"/>
  </si>
  <si>
    <t>3차</t>
  </si>
  <si>
    <t>2019.01.21</t>
    <phoneticPr fontId="3" type="noConversion"/>
  </si>
  <si>
    <t>2019.02.13</t>
    <phoneticPr fontId="3" type="noConversion"/>
  </si>
  <si>
    <t>2019.02.22</t>
    <phoneticPr fontId="3" type="noConversion"/>
  </si>
  <si>
    <t>2019.02.27</t>
    <phoneticPr fontId="3" type="noConversion"/>
  </si>
  <si>
    <t>정종윤</t>
    <phoneticPr fontId="3" type="noConversion"/>
  </si>
  <si>
    <t>2019.03.20</t>
    <phoneticPr fontId="3" type="noConversion"/>
  </si>
  <si>
    <t>2019.03.25</t>
    <phoneticPr fontId="3" type="noConversion"/>
  </si>
  <si>
    <t>2019.04.16</t>
    <phoneticPr fontId="3" type="noConversion"/>
  </si>
  <si>
    <t>2019.04.25</t>
    <phoneticPr fontId="3" type="noConversion"/>
  </si>
  <si>
    <t>2019.06.03</t>
    <phoneticPr fontId="3" type="noConversion"/>
  </si>
  <si>
    <t>2019.06.17</t>
    <phoneticPr fontId="3" type="noConversion"/>
  </si>
  <si>
    <t>1차</t>
    <phoneticPr fontId="3" type="noConversion"/>
  </si>
  <si>
    <t>2018.07.25</t>
  </si>
  <si>
    <t>2018.09.10</t>
  </si>
  <si>
    <t>2018.10.23</t>
  </si>
  <si>
    <t>2018.12.07</t>
  </si>
  <si>
    <t>2019.02.21</t>
  </si>
  <si>
    <t>2019.03.22</t>
  </si>
  <si>
    <t>2019.06.11</t>
  </si>
  <si>
    <t>정원: 5명
이인숙 서남용 임귀현 소완섭 정종윤</t>
    <phoneticPr fontId="3" type="noConversion"/>
  </si>
  <si>
    <t>정원: 5명
유의식 최찬영 윤수봉 이인숙 이경애</t>
    <phoneticPr fontId="3" type="noConversion"/>
  </si>
  <si>
    <t>2018.07.23</t>
    <phoneticPr fontId="4" type="noConversion"/>
  </si>
  <si>
    <t>2018.07.24</t>
  </si>
  <si>
    <t>2018.09.05</t>
  </si>
  <si>
    <t>2018.09.06</t>
  </si>
  <si>
    <t>2018.09.07</t>
  </si>
  <si>
    <t>2018.09.11</t>
  </si>
  <si>
    <t>2018.10.19</t>
  </si>
  <si>
    <t>2018.10.22</t>
  </si>
  <si>
    <t>2018.12.03</t>
  </si>
  <si>
    <t>2018.12.04</t>
  </si>
  <si>
    <t>2018.12.05</t>
  </si>
  <si>
    <t>2018.12.06</t>
  </si>
  <si>
    <t>2019.02.14</t>
  </si>
  <si>
    <t>2019.02.15</t>
  </si>
  <si>
    <t>2019.02.18</t>
  </si>
  <si>
    <t>2019.03.21</t>
  </si>
  <si>
    <t>2019.04.17</t>
  </si>
  <si>
    <t>2019.04.18</t>
  </si>
  <si>
    <t>2019.04.23</t>
  </si>
  <si>
    <t>2019.04.24</t>
  </si>
  <si>
    <t>2019.06.04</t>
  </si>
  <si>
    <t>2019.06.05</t>
  </si>
  <si>
    <t>2019.06.07</t>
  </si>
  <si>
    <t>2019.06.10</t>
  </si>
  <si>
    <t>제232회</t>
  </si>
  <si>
    <t>제1차</t>
  </si>
  <si>
    <t>제2차</t>
  </si>
  <si>
    <t>제233회</t>
  </si>
  <si>
    <t>제3차</t>
  </si>
  <si>
    <t>제4차</t>
  </si>
  <si>
    <t>제5차</t>
  </si>
  <si>
    <t>제234회</t>
  </si>
  <si>
    <t>제235회</t>
  </si>
  <si>
    <t>제238회</t>
  </si>
  <si>
    <t>제240회</t>
  </si>
  <si>
    <t>제241회</t>
  </si>
  <si>
    <t>제242회</t>
  </si>
  <si>
    <t>정원: 5명
김재천 소완섭 임귀현 서남용 정종윤</t>
    <phoneticPr fontId="3" type="noConversion"/>
  </si>
  <si>
    <t>2019.06.14</t>
  </si>
  <si>
    <t>2019.02.20</t>
  </si>
  <si>
    <t>2019.02.19</t>
  </si>
  <si>
    <t>2018.10.25</t>
  </si>
  <si>
    <t>2018.07.26</t>
  </si>
  <si>
    <t>2018.07.19</t>
  </si>
  <si>
    <t>제6차</t>
  </si>
  <si>
    <t>임귀현</t>
    <phoneticPr fontId="3" type="noConversion"/>
  </si>
  <si>
    <t>2018.09.12</t>
  </si>
  <si>
    <t>2018.09.13</t>
  </si>
  <si>
    <t>2018.09.14</t>
  </si>
  <si>
    <t>2018.09.17</t>
  </si>
  <si>
    <t>2018.12.10</t>
  </si>
  <si>
    <t>2018.12.11</t>
  </si>
  <si>
    <t>2018.12.12</t>
  </si>
  <si>
    <t>2018.12.13</t>
  </si>
  <si>
    <t>2019.06.12</t>
  </si>
  <si>
    <t>2019.06.13</t>
  </si>
  <si>
    <t>2018.10.29</t>
  </si>
  <si>
    <t>2018.11.20</t>
  </si>
  <si>
    <t>2018.11.30</t>
  </si>
  <si>
    <t>2018.12.16</t>
  </si>
  <si>
    <t>2018.12.17</t>
  </si>
  <si>
    <t>2018.12.18</t>
  </si>
  <si>
    <t>2018.12.19</t>
  </si>
  <si>
    <t>2018.12.20</t>
  </si>
  <si>
    <t>2018.12.21</t>
  </si>
  <si>
    <t>2018.12.26</t>
  </si>
  <si>
    <t>제7차</t>
  </si>
  <si>
    <t>제8차</t>
  </si>
  <si>
    <t>제9차</t>
  </si>
  <si>
    <t>제236회</t>
  </si>
  <si>
    <t>제10차</t>
  </si>
  <si>
    <t>임귀현</t>
    <phoneticPr fontId="3" type="noConversion"/>
  </si>
  <si>
    <t>민간위탁기관 행정사무조사특위</t>
    <phoneticPr fontId="4" type="noConversion"/>
  </si>
  <si>
    <t>폐기물매립장 행정사무조사특위</t>
    <phoneticPr fontId="4" type="noConversion"/>
  </si>
  <si>
    <t>정원: 5명
서남용 김재천 이인숙 임귀현 소완섭</t>
    <phoneticPr fontId="3" type="noConversion"/>
  </si>
  <si>
    <t>2019.02.18</t>
    <phoneticPr fontId="3" type="noConversion"/>
  </si>
  <si>
    <t>제11차</t>
  </si>
  <si>
    <t>제11차</t>
    <phoneticPr fontId="3" type="noConversion"/>
  </si>
  <si>
    <t>제238회</t>
    <phoneticPr fontId="3" type="noConversion"/>
  </si>
  <si>
    <t>2019.01.09</t>
  </si>
  <si>
    <t>2019.01.11</t>
  </si>
  <si>
    <t>2019.01.14</t>
  </si>
  <si>
    <t>2019.03.28</t>
  </si>
  <si>
    <t>2019.04.12</t>
  </si>
  <si>
    <t>2019.04.16</t>
  </si>
  <si>
    <t>2019.04.19</t>
  </si>
  <si>
    <t>2019.05.13</t>
  </si>
  <si>
    <t>2019.05.23</t>
  </si>
  <si>
    <t>5 (정원변경: 5명)</t>
    <phoneticPr fontId="3" type="noConversion"/>
  </si>
  <si>
    <t>이인숙</t>
    <phoneticPr fontId="3" type="noConversion"/>
  </si>
  <si>
    <t>소완섭</t>
    <phoneticPr fontId="3" type="noConversion"/>
  </si>
  <si>
    <t>임귀현</t>
    <phoneticPr fontId="3" type="noConversion"/>
  </si>
  <si>
    <t>민간위탁기관조사특위</t>
    <phoneticPr fontId="4" type="noConversion"/>
  </si>
  <si>
    <t>폐기물매립장조사특위</t>
    <phoneticPr fontId="3" type="noConversion"/>
  </si>
  <si>
    <r>
      <t xml:space="preserve">정원: 10명
정종윤 유의식 윤수봉 </t>
    </r>
    <r>
      <rPr>
        <u/>
        <sz val="10"/>
        <color rgb="FF000000"/>
        <rFont val="맑은 고딕"/>
        <family val="3"/>
        <charset val="129"/>
        <scheme val="minor"/>
      </rPr>
      <t>이인숙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u/>
        <sz val="10"/>
        <color rgb="FF000000"/>
        <rFont val="맑은 고딕"/>
        <family val="3"/>
        <charset val="129"/>
        <scheme val="minor"/>
      </rPr>
      <t>김재천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u/>
        <sz val="10"/>
        <color rgb="FF000000"/>
        <rFont val="맑은 고딕"/>
        <family val="3"/>
        <charset val="129"/>
        <scheme val="minor"/>
      </rPr>
      <t>임귀현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u/>
        <sz val="10"/>
        <color rgb="FF000000"/>
        <rFont val="맑은 고딕"/>
        <family val="3"/>
        <charset val="129"/>
        <scheme val="minor"/>
      </rPr>
      <t>서남용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u/>
        <sz val="10"/>
        <color rgb="FF000000"/>
        <rFont val="맑은 고딕"/>
        <family val="3"/>
        <charset val="129"/>
        <scheme val="minor"/>
      </rPr>
      <t>소완섭</t>
    </r>
    <r>
      <rPr>
        <sz val="10"/>
        <color rgb="FF000000"/>
        <rFont val="맑은 고딕"/>
        <family val="3"/>
        <charset val="129"/>
        <scheme val="minor"/>
      </rPr>
      <t xml:space="preserve"> 이경애 최찬영
*236회 1차 본회의에서 5명 위원사직(서남용 임귀현 김재천 이인숙 소완섭)</t>
    </r>
    <phoneticPr fontId="3" type="noConversion"/>
  </si>
  <si>
    <t>위원장: 서남용</t>
    <phoneticPr fontId="4" type="noConversion"/>
  </si>
  <si>
    <t>2018.12.18</t>
    <phoneticPr fontId="3" type="noConversion"/>
  </si>
  <si>
    <t>기록누락</t>
    <phoneticPr fontId="4" type="noConversion"/>
  </si>
  <si>
    <t>2019.01.09</t>
    <phoneticPr fontId="3" type="noConversion"/>
  </si>
  <si>
    <t>2019.04.12</t>
    <phoneticPr fontId="3" type="noConversion"/>
  </si>
  <si>
    <t>기록누락</t>
    <phoneticPr fontId="4" type="noConversion"/>
  </si>
  <si>
    <t>2019.05.13</t>
    <phoneticPr fontId="3" type="noConversion"/>
  </si>
  <si>
    <t>2018.10.24</t>
  </si>
  <si>
    <t>2018.11.21</t>
  </si>
  <si>
    <t>2018.11.22</t>
  </si>
  <si>
    <t>2018.11.23</t>
  </si>
  <si>
    <t>2018.11.26</t>
  </si>
  <si>
    <t>2018.11.27</t>
  </si>
  <si>
    <t>2018.11.28</t>
  </si>
  <si>
    <t>2018.11.29</t>
  </si>
  <si>
    <t>정원: 10명
소완섭 정종윤 윤수봉 이인숙 유의식 김재천 임귀현 서남용 이경애 최찬영</t>
    <phoneticPr fontId="3" type="noConversion"/>
  </si>
  <si>
    <t>정원: 10명
임귀현 김재천 윤수봉 이인숙 유의식 서남용 소완섭 정종윤 이경애 최찬영</t>
    <phoneticPr fontId="3" type="noConversion"/>
  </si>
  <si>
    <t>위원장: 임귀현</t>
    <phoneticPr fontId="4" type="noConversion"/>
  </si>
  <si>
    <t>위원장</t>
    <phoneticPr fontId="3" type="noConversion"/>
  </si>
  <si>
    <t>김재천</t>
    <phoneticPr fontId="3" type="noConversion"/>
  </si>
  <si>
    <t>유의식</t>
    <phoneticPr fontId="3" type="noConversion"/>
  </si>
  <si>
    <t>2018.11.22</t>
    <phoneticPr fontId="3" type="noConversion"/>
  </si>
  <si>
    <t>기록누락</t>
    <phoneticPr fontId="4" type="noConversion"/>
  </si>
  <si>
    <t>23</t>
    <phoneticPr fontId="4" type="noConversion"/>
  </si>
  <si>
    <t>23</t>
    <phoneticPr fontId="4" type="noConversion"/>
  </si>
  <si>
    <t>23</t>
    <phoneticPr fontId="3" type="noConversion"/>
  </si>
  <si>
    <t>군정질의</t>
    <phoneticPr fontId="3" type="noConversion"/>
  </si>
  <si>
    <t>폐기물관리조사특위위원장</t>
    <phoneticPr fontId="3" type="noConversion"/>
  </si>
  <si>
    <t>민간위탁기관조사특위위원장</t>
    <phoneticPr fontId="3" type="noConversion"/>
  </si>
  <si>
    <t>없음</t>
    <phoneticPr fontId="3" type="noConversion"/>
  </si>
  <si>
    <t>공개자료
불출석기록누락</t>
    <phoneticPr fontId="3" type="noConversion"/>
  </si>
  <si>
    <t>임시회</t>
    <phoneticPr fontId="3" type="noConversion"/>
  </si>
  <si>
    <t>본회의</t>
    <phoneticPr fontId="3" type="noConversion"/>
  </si>
  <si>
    <t>정례회</t>
    <phoneticPr fontId="3" type="noConversion"/>
  </si>
  <si>
    <t>정례회</t>
    <phoneticPr fontId="3" type="noConversion"/>
  </si>
  <si>
    <t>정례회</t>
    <phoneticPr fontId="3" type="noConversion"/>
  </si>
  <si>
    <t>임시회</t>
    <phoneticPr fontId="3" type="noConversion"/>
  </si>
  <si>
    <t>의회운영위</t>
    <phoneticPr fontId="3" type="noConversion"/>
  </si>
  <si>
    <t>4차</t>
  </si>
  <si>
    <t>5차</t>
  </si>
  <si>
    <t>6차</t>
  </si>
  <si>
    <t>7차</t>
  </si>
  <si>
    <t>자치행정위</t>
    <phoneticPr fontId="3" type="noConversion"/>
  </si>
  <si>
    <t>산업건설위</t>
    <phoneticPr fontId="3" type="noConversion"/>
  </si>
  <si>
    <t>예결특위</t>
    <phoneticPr fontId="3" type="noConversion"/>
  </si>
  <si>
    <t>제1차</t>
    <phoneticPr fontId="3" type="noConversion"/>
  </si>
  <si>
    <t>민주평화당</t>
    <phoneticPr fontId="3" type="noConversion"/>
  </si>
  <si>
    <t>회의일수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</si>
</sst>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);[Red]\(0\)"/>
    <numFmt numFmtId="178" formatCode="0_ "/>
    <numFmt numFmtId="179" formatCode="0.00_ "/>
  </numFmts>
  <fonts count="40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1"/>
      <color theme="0" tint="-0.249977111117893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rgb="FF000000"/>
      <name val="Arial"/>
      <family val="2"/>
    </font>
    <font>
      <b/>
      <sz val="14"/>
      <color rgb="FF000000"/>
      <name val="맑은 고딕"/>
      <family val="3"/>
      <charset val="129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맑은 고딕"/>
      <family val="3"/>
      <charset val="129"/>
    </font>
    <font>
      <sz val="11"/>
      <name val="맑은 고딕"/>
      <family val="2"/>
      <scheme val="major"/>
    </font>
    <font>
      <sz val="11"/>
      <name val="Arial"/>
      <family val="2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</font>
    <font>
      <sz val="12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u/>
      <sz val="1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돋움"/>
      <family val="3"/>
      <charset val="129"/>
    </font>
    <font>
      <sz val="11"/>
      <color theme="0" tint="-0.249977111117893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8">
    <xf numFmtId="0" fontId="0" fillId="0" borderId="0" xfId="0">
      <alignment vertical="center"/>
    </xf>
    <xf numFmtId="0" fontId="1" fillId="0" borderId="0" xfId="1" applyFont="1" applyAlignment="1"/>
    <xf numFmtId="0" fontId="7" fillId="0" borderId="3" xfId="1" applyFont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/>
    <xf numFmtId="0" fontId="5" fillId="0" borderId="4" xfId="1" applyFont="1" applyBorder="1" applyAlignment="1"/>
    <xf numFmtId="0" fontId="7" fillId="0" borderId="4" xfId="1" applyFont="1" applyBorder="1" applyAlignment="1"/>
    <xf numFmtId="176" fontId="8" fillId="0" borderId="4" xfId="1" applyNumberFormat="1" applyFont="1" applyBorder="1" applyAlignment="1"/>
    <xf numFmtId="49" fontId="8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/>
    <xf numFmtId="0" fontId="7" fillId="0" borderId="1" xfId="1" applyFont="1" applyBorder="1" applyAlignment="1"/>
    <xf numFmtId="176" fontId="8" fillId="0" borderId="1" xfId="1" applyNumberFormat="1" applyFont="1" applyBorder="1" applyAlignment="1"/>
    <xf numFmtId="49" fontId="8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5" fillId="0" borderId="1" xfId="1" applyFont="1" applyBorder="1" applyAlignment="1"/>
    <xf numFmtId="0" fontId="5" fillId="0" borderId="2" xfId="1" applyFont="1" applyBorder="1" applyAlignment="1"/>
    <xf numFmtId="0" fontId="7" fillId="0" borderId="2" xfId="1" applyFont="1" applyBorder="1" applyAlignment="1"/>
    <xf numFmtId="176" fontId="8" fillId="0" borderId="2" xfId="1" applyNumberFormat="1" applyFont="1" applyBorder="1" applyAlignment="1"/>
    <xf numFmtId="49" fontId="8" fillId="0" borderId="2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0" fontId="7" fillId="0" borderId="5" xfId="1" applyFont="1" applyBorder="1" applyAlignment="1"/>
    <xf numFmtId="0" fontId="5" fillId="0" borderId="5" xfId="1" applyFont="1" applyBorder="1" applyAlignment="1"/>
    <xf numFmtId="176" fontId="8" fillId="0" borderId="5" xfId="1" applyNumberFormat="1" applyFont="1" applyBorder="1" applyAlignment="1"/>
    <xf numFmtId="49" fontId="8" fillId="0" borderId="5" xfId="1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0" fontId="11" fillId="0" borderId="1" xfId="1" applyFont="1" applyBorder="1"/>
    <xf numFmtId="0" fontId="11" fillId="0" borderId="2" xfId="1" applyFont="1" applyBorder="1"/>
    <xf numFmtId="0" fontId="1" fillId="0" borderId="0" xfId="1" applyFont="1" applyAlignment="1">
      <alignment horizontal="center"/>
    </xf>
    <xf numFmtId="0" fontId="12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1" applyFont="1" applyFill="1" applyAlignment="1">
      <alignment horizontal="center" vertical="top"/>
    </xf>
    <xf numFmtId="177" fontId="14" fillId="0" borderId="0" xfId="1" applyNumberFormat="1" applyFont="1" applyFill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177" fontId="15" fillId="0" borderId="0" xfId="1" applyNumberFormat="1" applyFont="1" applyFill="1" applyAlignment="1">
      <alignment horizontal="right" vertical="top"/>
    </xf>
    <xf numFmtId="0" fontId="18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1" fillId="0" borderId="0" xfId="1" applyFont="1" applyFill="1" applyAlignment="1">
      <alignment horizontal="center" vertical="top"/>
    </xf>
    <xf numFmtId="177" fontId="1" fillId="0" borderId="0" xfId="1" applyNumberFormat="1" applyFont="1" applyFill="1" applyAlignment="1">
      <alignment horizontal="center" vertical="top"/>
    </xf>
    <xf numFmtId="0" fontId="1" fillId="0" borderId="0" xfId="1" applyFont="1" applyAlignment="1">
      <alignment horizontal="center" vertical="top"/>
    </xf>
    <xf numFmtId="49" fontId="1" fillId="0" borderId="0" xfId="1" applyNumberFormat="1" applyFont="1" applyAlignment="1">
      <alignment horizontal="center" vertical="top"/>
    </xf>
    <xf numFmtId="0" fontId="1" fillId="0" borderId="0" xfId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177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6" fillId="0" borderId="3" xfId="1" applyFont="1" applyBorder="1" applyAlignment="1"/>
    <xf numFmtId="0" fontId="6" fillId="0" borderId="1" xfId="1" applyFont="1" applyBorder="1" applyAlignment="1"/>
    <xf numFmtId="0" fontId="6" fillId="0" borderId="2" xfId="1" applyFont="1" applyBorder="1" applyAlignment="1"/>
    <xf numFmtId="176" fontId="18" fillId="2" borderId="18" xfId="1" applyNumberFormat="1" applyFont="1" applyFill="1" applyBorder="1" applyAlignment="1">
      <alignment horizontal="center" vertical="top"/>
    </xf>
    <xf numFmtId="0" fontId="26" fillId="2" borderId="18" xfId="1" applyFont="1" applyFill="1" applyBorder="1" applyAlignment="1">
      <alignment horizontal="center" vertical="top"/>
    </xf>
    <xf numFmtId="0" fontId="26" fillId="2" borderId="6" xfId="1" applyNumberFormat="1" applyFont="1" applyFill="1" applyBorder="1" applyAlignment="1">
      <alignment horizontal="center" vertical="top"/>
    </xf>
    <xf numFmtId="0" fontId="26" fillId="2" borderId="18" xfId="1" applyNumberFormat="1" applyFont="1" applyFill="1" applyBorder="1" applyAlignment="1">
      <alignment horizontal="center" vertical="top"/>
    </xf>
    <xf numFmtId="49" fontId="26" fillId="2" borderId="18" xfId="1" applyNumberFormat="1" applyFont="1" applyFill="1" applyBorder="1" applyAlignment="1">
      <alignment horizontal="center" vertical="top"/>
    </xf>
    <xf numFmtId="178" fontId="10" fillId="0" borderId="2" xfId="1" applyNumberFormat="1" applyFont="1" applyBorder="1" applyAlignment="1">
      <alignment horizontal="center"/>
    </xf>
    <xf numFmtId="178" fontId="10" fillId="0" borderId="5" xfId="1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176" fontId="28" fillId="3" borderId="0" xfId="0" applyNumberFormat="1" applyFont="1" applyFill="1" applyAlignment="1">
      <alignment horizontal="center" vertical="center"/>
    </xf>
    <xf numFmtId="176" fontId="27" fillId="2" borderId="0" xfId="0" applyNumberFormat="1" applyFont="1" applyFill="1" applyAlignment="1">
      <alignment horizontal="center" vertical="center"/>
    </xf>
    <xf numFmtId="49" fontId="28" fillId="3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179" fontId="28" fillId="3" borderId="0" xfId="0" applyNumberFormat="1" applyFont="1" applyFill="1" applyAlignment="1">
      <alignment horizontal="center" vertical="center"/>
    </xf>
    <xf numFmtId="179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176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176" fontId="32" fillId="0" borderId="0" xfId="0" applyNumberFormat="1" applyFont="1" applyFill="1" applyBorder="1" applyAlignment="1">
      <alignment horizontal="center" vertical="top" wrapText="1"/>
    </xf>
    <xf numFmtId="176" fontId="29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49" fontId="2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wrapText="1"/>
    </xf>
    <xf numFmtId="0" fontId="34" fillId="0" borderId="0" xfId="1" applyFont="1" applyAlignment="1"/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/>
    <xf numFmtId="0" fontId="5" fillId="0" borderId="19" xfId="1" applyFont="1" applyBorder="1" applyAlignment="1">
      <alignment horizontal="center"/>
    </xf>
    <xf numFmtId="0" fontId="35" fillId="0" borderId="19" xfId="1" applyFont="1" applyBorder="1" applyAlignment="1">
      <alignment horizontal="center"/>
    </xf>
    <xf numFmtId="0" fontId="35" fillId="0" borderId="0" xfId="1" applyFont="1" applyAlignment="1"/>
    <xf numFmtId="0" fontId="5" fillId="0" borderId="0" xfId="1" applyFont="1" applyBorder="1" applyAlignment="1"/>
    <xf numFmtId="0" fontId="35" fillId="0" borderId="0" xfId="1" applyFont="1" applyBorder="1" applyAlignment="1">
      <alignment horizontal="center"/>
    </xf>
    <xf numFmtId="0" fontId="28" fillId="0" borderId="2" xfId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19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0" fontId="30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7" fillId="0" borderId="20" xfId="1" applyFont="1" applyBorder="1" applyAlignment="1"/>
    <xf numFmtId="0" fontId="5" fillId="0" borderId="20" xfId="1" applyFont="1" applyBorder="1" applyAlignment="1"/>
    <xf numFmtId="176" fontId="8" fillId="0" borderId="20" xfId="1" applyNumberFormat="1" applyFont="1" applyBorder="1" applyAlignment="1"/>
    <xf numFmtId="49" fontId="8" fillId="0" borderId="20" xfId="1" applyNumberFormat="1" applyFont="1" applyBorder="1" applyAlignment="1">
      <alignment horizontal="center"/>
    </xf>
    <xf numFmtId="49" fontId="10" fillId="0" borderId="20" xfId="1" applyNumberFormat="1" applyFont="1" applyBorder="1" applyAlignment="1">
      <alignment horizontal="center"/>
    </xf>
    <xf numFmtId="0" fontId="10" fillId="0" borderId="20" xfId="1" applyNumberFormat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0" xfId="1" applyFont="1" applyBorder="1"/>
    <xf numFmtId="0" fontId="6" fillId="0" borderId="5" xfId="1" applyFont="1" applyBorder="1" applyAlignment="1"/>
    <xf numFmtId="0" fontId="1" fillId="0" borderId="0" xfId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 wrapText="1"/>
    </xf>
    <xf numFmtId="0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8" fillId="0" borderId="1" xfId="1" applyNumberFormat="1" applyFont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39" fillId="0" borderId="5" xfId="1" applyFont="1" applyBorder="1" applyAlignment="1">
      <alignment horizontal="center"/>
    </xf>
    <xf numFmtId="0" fontId="39" fillId="0" borderId="5" xfId="1" applyFont="1" applyBorder="1"/>
    <xf numFmtId="0" fontId="39" fillId="0" borderId="20" xfId="1" applyFont="1" applyBorder="1" applyAlignment="1">
      <alignment horizontal="center"/>
    </xf>
    <xf numFmtId="0" fontId="39" fillId="0" borderId="20" xfId="1" applyFont="1" applyBorder="1"/>
    <xf numFmtId="0" fontId="39" fillId="0" borderId="2" xfId="1" applyFont="1" applyBorder="1" applyAlignment="1">
      <alignment horizontal="center"/>
    </xf>
    <xf numFmtId="0" fontId="39" fillId="0" borderId="2" xfId="1" applyFont="1" applyBorder="1"/>
    <xf numFmtId="0" fontId="39" fillId="0" borderId="1" xfId="1" applyFont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center"/>
    </xf>
    <xf numFmtId="0" fontId="22" fillId="0" borderId="14" xfId="1" applyFont="1" applyFill="1" applyBorder="1" applyAlignment="1">
      <alignment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pane ySplit="1" topLeftCell="A2" activePane="bottomLeft" state="frozen"/>
      <selection pane="bottomLeft"/>
    </sheetView>
  </sheetViews>
  <sheetFormatPr defaultRowHeight="16.5" x14ac:dyDescent="0.3"/>
  <cols>
    <col min="1" max="1" width="5" style="85" customWidth="1"/>
    <col min="2" max="2" width="2.625" customWidth="1"/>
    <col min="3" max="3" width="12.875" customWidth="1"/>
    <col min="4" max="4" width="22.375" style="102" customWidth="1"/>
    <col min="5" max="7" width="12.625" style="103" customWidth="1"/>
    <col min="8" max="9" width="10.625" style="104" customWidth="1"/>
    <col min="10" max="15" width="10.625" customWidth="1"/>
    <col min="16" max="16" width="12.625" style="105" customWidth="1"/>
    <col min="17" max="17" width="12.625" style="93" customWidth="1"/>
    <col min="18" max="18" width="12.625" style="94" customWidth="1"/>
    <col min="19" max="33" width="12.625" customWidth="1"/>
  </cols>
  <sheetData>
    <row r="1" spans="1:20" s="66" customFormat="1" ht="33" x14ac:dyDescent="0.3">
      <c r="A1" s="65"/>
      <c r="D1" s="67" t="s">
        <v>62</v>
      </c>
      <c r="E1" s="68" t="s">
        <v>63</v>
      </c>
      <c r="F1" s="68" t="s">
        <v>64</v>
      </c>
      <c r="G1" s="68" t="s">
        <v>65</v>
      </c>
      <c r="H1" s="69" t="s">
        <v>66</v>
      </c>
      <c r="I1" s="70" t="s">
        <v>67</v>
      </c>
      <c r="J1" s="67" t="s">
        <v>280</v>
      </c>
      <c r="K1" s="67" t="s">
        <v>68</v>
      </c>
      <c r="L1" s="67" t="s">
        <v>69</v>
      </c>
      <c r="M1" s="67" t="s">
        <v>70</v>
      </c>
      <c r="N1" s="67" t="s">
        <v>71</v>
      </c>
      <c r="O1" s="67" t="s">
        <v>72</v>
      </c>
      <c r="P1" s="71" t="s">
        <v>73</v>
      </c>
      <c r="Q1" s="72" t="s">
        <v>74</v>
      </c>
      <c r="R1" s="71" t="s">
        <v>75</v>
      </c>
      <c r="S1" s="72" t="s">
        <v>76</v>
      </c>
      <c r="T1" s="73" t="s">
        <v>59</v>
      </c>
    </row>
    <row r="2" spans="1:20" x14ac:dyDescent="0.3">
      <c r="A2" s="74" t="s">
        <v>96</v>
      </c>
      <c r="B2" s="75"/>
      <c r="C2" s="75" t="s">
        <v>61</v>
      </c>
      <c r="D2" s="76"/>
      <c r="E2" s="77">
        <f>AVERAGE(E3:E13)</f>
        <v>0.99136363636363634</v>
      </c>
      <c r="F2" s="78">
        <f>AVERAGE(F3:F13)</f>
        <v>0.99218181818181828</v>
      </c>
      <c r="G2" s="78">
        <f>AVERAGE(G3:G13)</f>
        <v>0.99059999999999993</v>
      </c>
      <c r="H2" s="79" t="s">
        <v>60</v>
      </c>
      <c r="I2" s="79" t="s">
        <v>279</v>
      </c>
      <c r="J2" s="80">
        <f>SUM(J3:J13)</f>
        <v>1</v>
      </c>
      <c r="K2" s="80">
        <f>SUM(K3:K13)</f>
        <v>5</v>
      </c>
      <c r="L2" s="81">
        <f>J2+K2</f>
        <v>6</v>
      </c>
      <c r="M2" s="80">
        <f>SUM(M3:M13)</f>
        <v>4</v>
      </c>
      <c r="N2" s="80">
        <f>SUM(N3:N13)</f>
        <v>25</v>
      </c>
      <c r="O2" s="82">
        <f>M2+N2</f>
        <v>29</v>
      </c>
      <c r="P2" s="81">
        <f>L2+O2</f>
        <v>35</v>
      </c>
      <c r="Q2" s="83">
        <f>35/11</f>
        <v>3.1818181818181817</v>
      </c>
      <c r="R2" s="81" t="s">
        <v>283</v>
      </c>
      <c r="S2" s="84">
        <f>6/11</f>
        <v>0.54545454545454541</v>
      </c>
      <c r="T2" s="84">
        <f>29/11</f>
        <v>2.6363636363636362</v>
      </c>
    </row>
    <row r="3" spans="1:20" x14ac:dyDescent="0.3">
      <c r="B3">
        <v>1</v>
      </c>
      <c r="C3" s="86" t="s">
        <v>77</v>
      </c>
      <c r="D3" s="87" t="s">
        <v>78</v>
      </c>
      <c r="E3" s="98">
        <v>1</v>
      </c>
      <c r="F3" s="88">
        <v>1</v>
      </c>
      <c r="G3" s="88" t="s">
        <v>79</v>
      </c>
      <c r="H3" s="89"/>
      <c r="I3" s="89"/>
      <c r="J3" s="90"/>
      <c r="K3" s="90"/>
      <c r="L3" s="91">
        <f t="shared" ref="L3:L13" si="0">SUM(J3:K3)</f>
        <v>0</v>
      </c>
      <c r="M3" s="92">
        <v>1</v>
      </c>
      <c r="N3" s="90"/>
      <c r="O3" s="91">
        <f t="shared" ref="O3:O13" si="1">SUM(M3:N3)</f>
        <v>1</v>
      </c>
      <c r="P3" s="91">
        <f>L3+O3</f>
        <v>1</v>
      </c>
    </row>
    <row r="4" spans="1:20" x14ac:dyDescent="0.3">
      <c r="B4">
        <v>2</v>
      </c>
      <c r="C4" s="95" t="s">
        <v>80</v>
      </c>
      <c r="D4" s="96" t="s">
        <v>81</v>
      </c>
      <c r="E4" s="97">
        <v>0.98799999999999999</v>
      </c>
      <c r="F4" s="88">
        <v>1</v>
      </c>
      <c r="G4" s="88">
        <v>0.98399999999999999</v>
      </c>
      <c r="H4" s="89"/>
      <c r="I4" s="89"/>
      <c r="J4" s="90"/>
      <c r="K4" s="90"/>
      <c r="L4" s="91">
        <f t="shared" si="0"/>
        <v>0</v>
      </c>
      <c r="M4" s="92"/>
      <c r="N4" s="90">
        <v>3</v>
      </c>
      <c r="O4" s="91">
        <f t="shared" si="1"/>
        <v>3</v>
      </c>
      <c r="P4" s="91">
        <f t="shared" ref="P4:P13" si="2">L4+O4</f>
        <v>3</v>
      </c>
    </row>
    <row r="5" spans="1:20" x14ac:dyDescent="0.3">
      <c r="B5">
        <v>3</v>
      </c>
      <c r="C5" s="86" t="s">
        <v>82</v>
      </c>
      <c r="D5" s="87" t="s">
        <v>83</v>
      </c>
      <c r="E5" s="98">
        <v>1</v>
      </c>
      <c r="F5" s="88">
        <v>1</v>
      </c>
      <c r="G5" s="88">
        <v>1</v>
      </c>
      <c r="H5" s="89"/>
      <c r="I5" s="89"/>
      <c r="J5" s="90"/>
      <c r="K5" s="90">
        <v>2</v>
      </c>
      <c r="L5" s="91">
        <f t="shared" si="0"/>
        <v>2</v>
      </c>
      <c r="M5" s="92">
        <v>1</v>
      </c>
      <c r="N5" s="90">
        <v>3</v>
      </c>
      <c r="O5" s="91">
        <f t="shared" si="1"/>
        <v>4</v>
      </c>
      <c r="P5" s="91">
        <f t="shared" si="2"/>
        <v>6</v>
      </c>
    </row>
    <row r="6" spans="1:20" x14ac:dyDescent="0.3">
      <c r="B6">
        <v>4</v>
      </c>
      <c r="C6" s="95" t="s">
        <v>84</v>
      </c>
      <c r="D6" s="96" t="s">
        <v>282</v>
      </c>
      <c r="E6" s="97">
        <v>0.98899999999999999</v>
      </c>
      <c r="F6" s="88">
        <v>0.95699999999999996</v>
      </c>
      <c r="G6" s="88">
        <v>1</v>
      </c>
      <c r="H6" s="89"/>
      <c r="I6" s="89"/>
      <c r="J6" s="90">
        <v>1</v>
      </c>
      <c r="K6" s="90">
        <v>1</v>
      </c>
      <c r="L6" s="91">
        <f>SUM(J6:K6)</f>
        <v>2</v>
      </c>
      <c r="M6" s="92"/>
      <c r="N6" s="90">
        <v>1</v>
      </c>
      <c r="O6" s="91">
        <f>SUM(M6:N6)</f>
        <v>1</v>
      </c>
      <c r="P6" s="91">
        <f t="shared" si="2"/>
        <v>3</v>
      </c>
    </row>
    <row r="7" spans="1:20" x14ac:dyDescent="0.3">
      <c r="B7">
        <v>5</v>
      </c>
      <c r="C7" s="95" t="s">
        <v>85</v>
      </c>
      <c r="D7" s="96" t="s">
        <v>86</v>
      </c>
      <c r="E7" s="97">
        <v>0.98899999999999999</v>
      </c>
      <c r="F7" s="88">
        <v>1</v>
      </c>
      <c r="G7" s="88">
        <v>0.98599999999999999</v>
      </c>
      <c r="H7" s="89"/>
      <c r="I7" s="89"/>
      <c r="J7" s="90"/>
      <c r="K7" s="90"/>
      <c r="L7" s="91">
        <f t="shared" si="0"/>
        <v>0</v>
      </c>
      <c r="M7" s="92"/>
      <c r="N7" s="90">
        <v>2</v>
      </c>
      <c r="O7" s="91">
        <f t="shared" si="1"/>
        <v>2</v>
      </c>
      <c r="P7" s="91">
        <f t="shared" si="2"/>
        <v>2</v>
      </c>
    </row>
    <row r="8" spans="1:20" x14ac:dyDescent="0.3">
      <c r="B8">
        <v>6</v>
      </c>
      <c r="C8" s="86" t="s">
        <v>87</v>
      </c>
      <c r="D8" s="87" t="s">
        <v>88</v>
      </c>
      <c r="E8" s="98">
        <v>0.99</v>
      </c>
      <c r="F8" s="88">
        <v>1</v>
      </c>
      <c r="G8" s="88">
        <v>0.98699999999999999</v>
      </c>
      <c r="H8" s="89"/>
      <c r="I8" s="89"/>
      <c r="J8" s="90"/>
      <c r="K8" s="90"/>
      <c r="L8" s="91">
        <f t="shared" si="0"/>
        <v>0</v>
      </c>
      <c r="M8" s="92">
        <v>1</v>
      </c>
      <c r="N8" s="90">
        <v>11</v>
      </c>
      <c r="O8" s="91">
        <f t="shared" si="1"/>
        <v>12</v>
      </c>
      <c r="P8" s="91">
        <f t="shared" si="2"/>
        <v>12</v>
      </c>
    </row>
    <row r="9" spans="1:20" x14ac:dyDescent="0.3">
      <c r="B9">
        <v>7</v>
      </c>
      <c r="C9" s="86" t="s">
        <v>89</v>
      </c>
      <c r="D9" s="87" t="s">
        <v>90</v>
      </c>
      <c r="E9" s="98">
        <v>0.99</v>
      </c>
      <c r="F9" s="88">
        <v>1</v>
      </c>
      <c r="G9" s="88">
        <v>0.98699999999999999</v>
      </c>
      <c r="H9" s="89"/>
      <c r="I9" s="89"/>
      <c r="J9" s="90"/>
      <c r="K9" s="90"/>
      <c r="L9" s="91">
        <f t="shared" si="0"/>
        <v>0</v>
      </c>
      <c r="M9" s="92"/>
      <c r="N9" s="90">
        <v>1</v>
      </c>
      <c r="O9" s="91">
        <f t="shared" si="1"/>
        <v>1</v>
      </c>
      <c r="P9" s="91">
        <f t="shared" si="2"/>
        <v>1</v>
      </c>
    </row>
    <row r="10" spans="1:20" x14ac:dyDescent="0.3">
      <c r="B10">
        <v>8</v>
      </c>
      <c r="C10" s="86" t="s">
        <v>91</v>
      </c>
      <c r="D10" s="87" t="s">
        <v>281</v>
      </c>
      <c r="E10" s="98">
        <v>1</v>
      </c>
      <c r="F10" s="88">
        <v>1</v>
      </c>
      <c r="G10" s="88">
        <v>1</v>
      </c>
      <c r="H10" s="89"/>
      <c r="I10" s="89"/>
      <c r="J10" s="90"/>
      <c r="K10" s="90"/>
      <c r="L10" s="91">
        <f t="shared" si="0"/>
        <v>0</v>
      </c>
      <c r="M10" s="92">
        <v>1</v>
      </c>
      <c r="N10" s="90"/>
      <c r="O10" s="91">
        <f t="shared" si="1"/>
        <v>1</v>
      </c>
      <c r="P10" s="91">
        <f t="shared" si="2"/>
        <v>1</v>
      </c>
    </row>
    <row r="11" spans="1:20" x14ac:dyDescent="0.3">
      <c r="B11">
        <v>9</v>
      </c>
      <c r="C11" s="86" t="s">
        <v>92</v>
      </c>
      <c r="D11" s="87" t="s">
        <v>94</v>
      </c>
      <c r="E11" s="98">
        <v>0.97099999999999997</v>
      </c>
      <c r="F11" s="88">
        <v>1</v>
      </c>
      <c r="G11" s="88">
        <v>0.96199999999999997</v>
      </c>
      <c r="H11" s="89"/>
      <c r="I11" s="89"/>
      <c r="J11" s="90"/>
      <c r="K11" s="90"/>
      <c r="L11" s="91">
        <f t="shared" si="0"/>
        <v>0</v>
      </c>
      <c r="M11" s="92"/>
      <c r="N11" s="90"/>
      <c r="O11" s="91">
        <f t="shared" si="1"/>
        <v>0</v>
      </c>
      <c r="P11" s="91">
        <f t="shared" si="2"/>
        <v>0</v>
      </c>
    </row>
    <row r="12" spans="1:20" x14ac:dyDescent="0.3">
      <c r="B12">
        <v>10</v>
      </c>
      <c r="C12" s="86" t="s">
        <v>93</v>
      </c>
      <c r="D12" s="100"/>
      <c r="E12" s="98">
        <v>0.98799999999999999</v>
      </c>
      <c r="F12" s="88">
        <v>0.95699999999999996</v>
      </c>
      <c r="G12" s="88">
        <v>1</v>
      </c>
      <c r="H12" s="89"/>
      <c r="I12" s="89"/>
      <c r="J12" s="90"/>
      <c r="K12" s="90"/>
      <c r="L12" s="91">
        <f t="shared" si="0"/>
        <v>0</v>
      </c>
      <c r="M12" s="92"/>
      <c r="N12" s="90"/>
      <c r="O12" s="91">
        <f t="shared" si="1"/>
        <v>0</v>
      </c>
      <c r="P12" s="91">
        <f t="shared" si="2"/>
        <v>0</v>
      </c>
    </row>
    <row r="13" spans="1:20" x14ac:dyDescent="0.3">
      <c r="B13">
        <v>11</v>
      </c>
      <c r="C13" s="99" t="s">
        <v>95</v>
      </c>
      <c r="D13" s="100"/>
      <c r="E13" s="106">
        <v>1</v>
      </c>
      <c r="F13" s="88">
        <v>1</v>
      </c>
      <c r="G13" s="88">
        <v>1</v>
      </c>
      <c r="H13" s="101"/>
      <c r="I13" s="101"/>
      <c r="J13" s="90"/>
      <c r="K13" s="90">
        <v>2</v>
      </c>
      <c r="L13" s="91">
        <f t="shared" si="0"/>
        <v>2</v>
      </c>
      <c r="M13" s="92"/>
      <c r="N13" s="90">
        <v>4</v>
      </c>
      <c r="O13" s="91">
        <f t="shared" si="1"/>
        <v>4</v>
      </c>
      <c r="P13" s="91">
        <f t="shared" si="2"/>
        <v>6</v>
      </c>
    </row>
    <row r="14" spans="1:20" x14ac:dyDescent="0.3">
      <c r="C14" s="86"/>
      <c r="J14" s="94"/>
      <c r="K14" s="94"/>
      <c r="L14" s="9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78"/>
  <sheetViews>
    <sheetView zoomScale="90" zoomScaleNormal="90" workbookViewId="0">
      <pane ySplit="4" topLeftCell="A5" activePane="bottomLeft" state="frozen"/>
      <selection activeCell="A4" sqref="A4"/>
      <selection pane="bottomLeft" activeCell="A3" sqref="A3:A4"/>
    </sheetView>
  </sheetViews>
  <sheetFormatPr defaultColWidth="12.625" defaultRowHeight="15.75" customHeight="1" x14ac:dyDescent="0.2"/>
  <cols>
    <col min="1" max="12" width="12.625" style="1"/>
    <col min="13" max="14" width="12.625" style="35"/>
    <col min="15" max="16" width="12.625" style="1"/>
    <col min="17" max="17" width="12.625" style="35"/>
    <col min="18" max="16384" width="12.625" style="1"/>
  </cols>
  <sheetData>
    <row r="1" spans="1:17" s="37" customFormat="1" ht="20.25" x14ac:dyDescent="0.3">
      <c r="A1" s="36" t="s">
        <v>53</v>
      </c>
      <c r="G1" s="38"/>
      <c r="H1" s="39"/>
      <c r="I1" s="39"/>
      <c r="J1" s="38"/>
      <c r="K1" s="39"/>
      <c r="L1" s="39"/>
      <c r="M1" s="40"/>
      <c r="N1" s="41"/>
      <c r="O1" s="42" t="s">
        <v>35</v>
      </c>
      <c r="Q1" s="40"/>
    </row>
    <row r="2" spans="1:17" s="44" customFormat="1" ht="8.1" customHeight="1" thickBot="1" x14ac:dyDescent="0.35">
      <c r="A2" s="43"/>
      <c r="G2" s="45"/>
      <c r="H2" s="46"/>
      <c r="I2" s="46"/>
      <c r="J2" s="45"/>
      <c r="K2" s="46"/>
      <c r="M2" s="47"/>
      <c r="N2" s="48"/>
      <c r="Q2" s="47"/>
    </row>
    <row r="3" spans="1:17" s="49" customFormat="1" ht="21" customHeight="1" x14ac:dyDescent="0.3">
      <c r="A3" s="160" t="s">
        <v>36</v>
      </c>
      <c r="B3" s="162" t="s">
        <v>37</v>
      </c>
      <c r="C3" s="164" t="s">
        <v>38</v>
      </c>
      <c r="D3" s="166" t="s">
        <v>39</v>
      </c>
      <c r="E3" s="166" t="s">
        <v>40</v>
      </c>
      <c r="F3" s="166" t="s">
        <v>41</v>
      </c>
      <c r="G3" s="153" t="s">
        <v>42</v>
      </c>
      <c r="H3" s="154"/>
      <c r="I3" s="155"/>
      <c r="J3" s="156" t="s">
        <v>43</v>
      </c>
      <c r="K3" s="154"/>
      <c r="L3" s="157"/>
      <c r="M3" s="153" t="s">
        <v>44</v>
      </c>
      <c r="N3" s="158"/>
      <c r="O3" s="159"/>
      <c r="Q3" s="140"/>
    </row>
    <row r="4" spans="1:17" s="49" customFormat="1" ht="50.25" customHeight="1" thickBot="1" x14ac:dyDescent="0.35">
      <c r="A4" s="161"/>
      <c r="B4" s="163"/>
      <c r="C4" s="165"/>
      <c r="D4" s="167"/>
      <c r="E4" s="167"/>
      <c r="F4" s="167"/>
      <c r="G4" s="50" t="s">
        <v>45</v>
      </c>
      <c r="H4" s="51" t="s">
        <v>46</v>
      </c>
      <c r="I4" s="51" t="s">
        <v>47</v>
      </c>
      <c r="J4" s="50" t="s">
        <v>48</v>
      </c>
      <c r="K4" s="51" t="s">
        <v>49</v>
      </c>
      <c r="L4" s="51" t="s">
        <v>47</v>
      </c>
      <c r="M4" s="52" t="s">
        <v>50</v>
      </c>
      <c r="N4" s="53" t="s">
        <v>51</v>
      </c>
      <c r="O4" s="54" t="s">
        <v>52</v>
      </c>
      <c r="Q4" s="141" t="s">
        <v>284</v>
      </c>
    </row>
    <row r="5" spans="1:17" x14ac:dyDescent="0.25">
      <c r="A5" s="55" t="s">
        <v>54</v>
      </c>
      <c r="B5" s="2" t="s">
        <v>0</v>
      </c>
      <c r="C5" s="2" t="s">
        <v>1</v>
      </c>
      <c r="D5" s="58">
        <f>E5/F5</f>
        <v>1</v>
      </c>
      <c r="E5" s="59">
        <f>H5+K5</f>
        <v>23</v>
      </c>
      <c r="F5" s="59">
        <f>I5+L5</f>
        <v>23</v>
      </c>
      <c r="G5" s="58">
        <f>H5/I5</f>
        <v>1</v>
      </c>
      <c r="H5" s="60">
        <f>H6</f>
        <v>23</v>
      </c>
      <c r="I5" s="60">
        <f>I6</f>
        <v>23</v>
      </c>
      <c r="J5" s="58"/>
      <c r="K5" s="60">
        <v>0</v>
      </c>
      <c r="L5" s="60">
        <v>0</v>
      </c>
      <c r="M5" s="3"/>
      <c r="N5" s="3"/>
      <c r="O5" s="4"/>
    </row>
    <row r="6" spans="1:17" ht="17.25" thickBot="1" x14ac:dyDescent="0.35">
      <c r="A6" s="5"/>
      <c r="B6" s="6"/>
      <c r="C6" s="6"/>
      <c r="D6" s="7"/>
      <c r="E6" s="7"/>
      <c r="F6" s="7"/>
      <c r="G6" s="8"/>
      <c r="H6" s="145">
        <v>23</v>
      </c>
      <c r="I6" s="145">
        <v>23</v>
      </c>
      <c r="J6" s="8"/>
      <c r="K6" s="8"/>
      <c r="L6" s="8"/>
      <c r="M6" s="9"/>
      <c r="N6" s="9"/>
      <c r="O6" s="10"/>
    </row>
    <row r="7" spans="1:17" ht="15.75" customHeight="1" x14ac:dyDescent="0.25">
      <c r="A7" s="11"/>
      <c r="B7" s="11" t="s">
        <v>2</v>
      </c>
      <c r="C7" s="11" t="s">
        <v>3</v>
      </c>
      <c r="D7" s="58">
        <f>E7/F7</f>
        <v>0.9882352941176471</v>
      </c>
      <c r="E7" s="59">
        <f>H7+K7</f>
        <v>84</v>
      </c>
      <c r="F7" s="59">
        <f>I7+L7</f>
        <v>85</v>
      </c>
      <c r="G7" s="58">
        <f>H7/I7</f>
        <v>1</v>
      </c>
      <c r="H7" s="61">
        <f>H8</f>
        <v>23</v>
      </c>
      <c r="I7" s="61">
        <f>I8</f>
        <v>23</v>
      </c>
      <c r="J7" s="58">
        <f>K7/L7</f>
        <v>0.9838709677419355</v>
      </c>
      <c r="K7" s="62">
        <f>SUM(K8:K12)</f>
        <v>61</v>
      </c>
      <c r="L7" s="62">
        <f>SUM(L8:L12)</f>
        <v>62</v>
      </c>
      <c r="M7" s="14"/>
      <c r="N7" s="14"/>
      <c r="O7" s="15"/>
    </row>
    <row r="8" spans="1:17" ht="15.75" customHeight="1" x14ac:dyDescent="0.3">
      <c r="A8" s="11"/>
      <c r="B8" s="11"/>
      <c r="C8" s="16" t="s">
        <v>4</v>
      </c>
      <c r="D8" s="12"/>
      <c r="E8" s="12"/>
      <c r="F8" s="12"/>
      <c r="G8" s="13"/>
      <c r="H8" s="142">
        <v>23</v>
      </c>
      <c r="I8" s="142">
        <v>23</v>
      </c>
      <c r="J8" s="13"/>
      <c r="K8" s="13"/>
      <c r="L8" s="13"/>
      <c r="M8" s="14"/>
      <c r="N8" s="14"/>
      <c r="O8" s="15"/>
    </row>
    <row r="9" spans="1:17" ht="15.75" customHeight="1" x14ac:dyDescent="0.3">
      <c r="A9" s="17" t="s">
        <v>55</v>
      </c>
      <c r="B9" s="18"/>
      <c r="C9" s="17" t="s">
        <v>5</v>
      </c>
      <c r="D9" s="19"/>
      <c r="E9" s="19"/>
      <c r="F9" s="19"/>
      <c r="G9" s="20"/>
      <c r="H9" s="20"/>
      <c r="I9" s="20"/>
      <c r="J9" s="21"/>
      <c r="K9" s="22">
        <v>30</v>
      </c>
      <c r="L9" s="22">
        <v>30</v>
      </c>
      <c r="M9" s="23"/>
      <c r="N9" s="23"/>
      <c r="O9" s="24"/>
    </row>
    <row r="10" spans="1:17" ht="15.75" customHeight="1" x14ac:dyDescent="0.3">
      <c r="A10" s="18"/>
      <c r="B10" s="18"/>
      <c r="C10" s="17" t="s">
        <v>6</v>
      </c>
      <c r="D10" s="19"/>
      <c r="E10" s="19"/>
      <c r="F10" s="19"/>
      <c r="G10" s="20"/>
      <c r="H10" s="20"/>
      <c r="I10" s="20"/>
      <c r="J10" s="21"/>
      <c r="K10" s="22">
        <v>11</v>
      </c>
      <c r="L10" s="22">
        <v>11</v>
      </c>
      <c r="M10" s="23"/>
      <c r="N10" s="23"/>
      <c r="O10" s="24"/>
    </row>
    <row r="11" spans="1:17" ht="16.5" x14ac:dyDescent="0.3">
      <c r="A11" s="18"/>
      <c r="B11" s="18"/>
      <c r="C11" s="17" t="s">
        <v>251</v>
      </c>
      <c r="D11" s="19"/>
      <c r="E11" s="19"/>
      <c r="F11" s="19"/>
      <c r="G11" s="20"/>
      <c r="H11" s="20"/>
      <c r="I11" s="20"/>
      <c r="J11" s="21"/>
      <c r="K11" s="22">
        <v>11</v>
      </c>
      <c r="L11" s="22">
        <v>11</v>
      </c>
      <c r="M11" s="23"/>
      <c r="N11" s="23"/>
      <c r="O11" s="24"/>
    </row>
    <row r="12" spans="1:17" ht="15.75" customHeight="1" thickBot="1" x14ac:dyDescent="0.35">
      <c r="A12" s="25"/>
      <c r="B12" s="25"/>
      <c r="C12" s="26" t="s">
        <v>7</v>
      </c>
      <c r="D12" s="27"/>
      <c r="E12" s="27"/>
      <c r="F12" s="27"/>
      <c r="G12" s="28"/>
      <c r="H12" s="28"/>
      <c r="I12" s="28"/>
      <c r="J12" s="29"/>
      <c r="K12" s="30">
        <v>9</v>
      </c>
      <c r="L12" s="30">
        <v>10</v>
      </c>
      <c r="M12" s="146" t="s">
        <v>8</v>
      </c>
      <c r="N12" s="146">
        <v>235</v>
      </c>
      <c r="O12" s="147" t="s">
        <v>9</v>
      </c>
      <c r="Q12" s="35">
        <v>1</v>
      </c>
    </row>
    <row r="13" spans="1:17" x14ac:dyDescent="0.25">
      <c r="A13" s="16" t="s">
        <v>56</v>
      </c>
      <c r="B13" s="11" t="s">
        <v>10</v>
      </c>
      <c r="C13" s="11" t="s">
        <v>11</v>
      </c>
      <c r="D13" s="58">
        <f>E13/F13</f>
        <v>1</v>
      </c>
      <c r="E13" s="59">
        <f>H13+K13</f>
        <v>85</v>
      </c>
      <c r="F13" s="59">
        <f>I13+L13</f>
        <v>85</v>
      </c>
      <c r="G13" s="58">
        <f>H13/I13</f>
        <v>1</v>
      </c>
      <c r="H13" s="61">
        <f>H14</f>
        <v>23</v>
      </c>
      <c r="I13" s="61">
        <f>I14</f>
        <v>23</v>
      </c>
      <c r="J13" s="58">
        <f>K13/L13</f>
        <v>1</v>
      </c>
      <c r="K13" s="62">
        <f>SUM(K14:K18)</f>
        <v>62</v>
      </c>
      <c r="L13" s="62">
        <f>SUM(L14:L18)</f>
        <v>62</v>
      </c>
      <c r="M13" s="14"/>
      <c r="N13" s="14"/>
      <c r="O13" s="15"/>
    </row>
    <row r="14" spans="1:17" ht="16.5" x14ac:dyDescent="0.3">
      <c r="A14" s="16"/>
      <c r="B14" s="11"/>
      <c r="C14" s="16" t="s">
        <v>4</v>
      </c>
      <c r="D14" s="12"/>
      <c r="E14" s="12"/>
      <c r="F14" s="12"/>
      <c r="G14" s="13"/>
      <c r="H14" s="142">
        <v>23</v>
      </c>
      <c r="I14" s="142">
        <v>23</v>
      </c>
      <c r="J14" s="13"/>
      <c r="K14" s="13"/>
      <c r="L14" s="13"/>
      <c r="M14" s="14"/>
      <c r="N14" s="14"/>
      <c r="O14" s="15"/>
    </row>
    <row r="15" spans="1:17" ht="16.5" x14ac:dyDescent="0.3">
      <c r="A15" s="18"/>
      <c r="B15" s="18"/>
      <c r="C15" s="17" t="s">
        <v>12</v>
      </c>
      <c r="D15" s="19"/>
      <c r="E15" s="19"/>
      <c r="F15" s="19"/>
      <c r="G15" s="20"/>
      <c r="H15" s="20"/>
      <c r="I15" s="20"/>
      <c r="J15" s="21"/>
      <c r="K15" s="22">
        <v>30</v>
      </c>
      <c r="L15" s="22">
        <v>30</v>
      </c>
      <c r="M15" s="23"/>
      <c r="N15" s="23"/>
      <c r="O15" s="24"/>
    </row>
    <row r="16" spans="1:17" ht="16.5" x14ac:dyDescent="0.3">
      <c r="A16" s="18"/>
      <c r="B16" s="18"/>
      <c r="C16" s="17" t="s">
        <v>6</v>
      </c>
      <c r="D16" s="19"/>
      <c r="E16" s="19"/>
      <c r="F16" s="19"/>
      <c r="G16" s="20"/>
      <c r="H16" s="20"/>
      <c r="I16" s="20"/>
      <c r="J16" s="21"/>
      <c r="K16" s="22">
        <v>11</v>
      </c>
      <c r="L16" s="22">
        <v>11</v>
      </c>
      <c r="M16" s="23"/>
      <c r="N16" s="23"/>
      <c r="O16" s="24"/>
    </row>
    <row r="17" spans="1:17" ht="16.5" x14ac:dyDescent="0.3">
      <c r="A17" s="18"/>
      <c r="B17" s="18"/>
      <c r="C17" s="17" t="s">
        <v>251</v>
      </c>
      <c r="D17" s="19"/>
      <c r="E17" s="19"/>
      <c r="F17" s="19"/>
      <c r="G17" s="20"/>
      <c r="H17" s="20"/>
      <c r="I17" s="20"/>
      <c r="J17" s="21"/>
      <c r="K17" s="22">
        <v>11</v>
      </c>
      <c r="L17" s="22">
        <v>11</v>
      </c>
      <c r="M17" s="23"/>
      <c r="N17" s="23"/>
      <c r="O17" s="24"/>
    </row>
    <row r="18" spans="1:17" ht="17.25" thickBot="1" x14ac:dyDescent="0.35">
      <c r="A18" s="25"/>
      <c r="B18" s="25"/>
      <c r="C18" s="26" t="s">
        <v>13</v>
      </c>
      <c r="D18" s="27"/>
      <c r="E18" s="27"/>
      <c r="F18" s="27"/>
      <c r="G18" s="28"/>
      <c r="H18" s="28"/>
      <c r="I18" s="28"/>
      <c r="J18" s="29"/>
      <c r="K18" s="30">
        <v>10</v>
      </c>
      <c r="L18" s="30">
        <v>10</v>
      </c>
      <c r="M18" s="31"/>
      <c r="N18" s="31"/>
      <c r="O18" s="32"/>
    </row>
    <row r="19" spans="1:17" x14ac:dyDescent="0.25">
      <c r="A19" s="11"/>
      <c r="B19" s="11" t="s">
        <v>14</v>
      </c>
      <c r="C19" s="11" t="s">
        <v>11</v>
      </c>
      <c r="D19" s="58">
        <f>E19/F19</f>
        <v>0.98913043478260865</v>
      </c>
      <c r="E19" s="59">
        <f>H19+K19</f>
        <v>91</v>
      </c>
      <c r="F19" s="59">
        <f>I19+L19</f>
        <v>92</v>
      </c>
      <c r="G19" s="58">
        <f>H19/I19</f>
        <v>0.95652173913043481</v>
      </c>
      <c r="H19" s="61">
        <f>H20</f>
        <v>22</v>
      </c>
      <c r="I19" s="61">
        <f>I20</f>
        <v>23</v>
      </c>
      <c r="J19" s="58">
        <f>K19/L19</f>
        <v>1</v>
      </c>
      <c r="K19" s="62">
        <f>SUM(K20:K25)</f>
        <v>69</v>
      </c>
      <c r="L19" s="62">
        <f>SUM(L20:L25)</f>
        <v>69</v>
      </c>
      <c r="M19" s="14"/>
      <c r="N19" s="14"/>
      <c r="O19" s="33"/>
    </row>
    <row r="20" spans="1:17" ht="16.5" x14ac:dyDescent="0.3">
      <c r="A20" s="11"/>
      <c r="B20" s="16"/>
      <c r="C20" s="16" t="s">
        <v>15</v>
      </c>
      <c r="D20" s="12"/>
      <c r="E20" s="12"/>
      <c r="F20" s="12"/>
      <c r="G20" s="13"/>
      <c r="H20" s="142">
        <v>22</v>
      </c>
      <c r="I20" s="142">
        <v>23</v>
      </c>
      <c r="J20" s="13"/>
      <c r="K20" s="13"/>
      <c r="L20" s="13"/>
      <c r="M20" s="14" t="s">
        <v>16</v>
      </c>
      <c r="N20" s="14">
        <v>239</v>
      </c>
      <c r="O20" s="33" t="s">
        <v>17</v>
      </c>
    </row>
    <row r="21" spans="1:17" ht="16.5" x14ac:dyDescent="0.3">
      <c r="A21" s="18"/>
      <c r="B21" s="17"/>
      <c r="C21" s="17" t="s">
        <v>18</v>
      </c>
      <c r="D21" s="19"/>
      <c r="E21" s="19"/>
      <c r="F21" s="19"/>
      <c r="G21" s="20"/>
      <c r="H21" s="20"/>
      <c r="I21" s="20"/>
      <c r="J21" s="21"/>
      <c r="K21" s="63">
        <v>7</v>
      </c>
      <c r="L21" s="63">
        <v>7</v>
      </c>
      <c r="M21" s="23"/>
      <c r="N21" s="23"/>
      <c r="O21" s="24"/>
    </row>
    <row r="22" spans="1:17" ht="16.5" x14ac:dyDescent="0.3">
      <c r="A22" s="18"/>
      <c r="B22" s="18"/>
      <c r="C22" s="17" t="s">
        <v>19</v>
      </c>
      <c r="D22" s="19"/>
      <c r="E22" s="19"/>
      <c r="F22" s="19"/>
      <c r="G22" s="20"/>
      <c r="H22" s="20"/>
      <c r="I22" s="20"/>
      <c r="J22" s="21"/>
      <c r="K22" s="63">
        <v>30</v>
      </c>
      <c r="L22" s="63">
        <v>30</v>
      </c>
      <c r="M22" s="23"/>
      <c r="N22" s="23"/>
      <c r="O22" s="24"/>
    </row>
    <row r="23" spans="1:17" ht="16.5" x14ac:dyDescent="0.3">
      <c r="A23" s="18"/>
      <c r="B23" s="18"/>
      <c r="C23" s="17" t="s">
        <v>20</v>
      </c>
      <c r="D23" s="19"/>
      <c r="E23" s="19"/>
      <c r="F23" s="19"/>
      <c r="G23" s="20"/>
      <c r="H23" s="20"/>
      <c r="I23" s="20"/>
      <c r="J23" s="21"/>
      <c r="K23" s="63">
        <v>11</v>
      </c>
      <c r="L23" s="63">
        <v>11</v>
      </c>
      <c r="M23" s="23"/>
      <c r="N23" s="23"/>
      <c r="O23" s="24"/>
    </row>
    <row r="24" spans="1:17" ht="16.5" x14ac:dyDescent="0.3">
      <c r="A24" s="17" t="s">
        <v>55</v>
      </c>
      <c r="B24" s="18"/>
      <c r="C24" s="17" t="s">
        <v>251</v>
      </c>
      <c r="D24" s="19"/>
      <c r="E24" s="19"/>
      <c r="F24" s="19"/>
      <c r="G24" s="20"/>
      <c r="H24" s="20"/>
      <c r="I24" s="20"/>
      <c r="J24" s="21"/>
      <c r="K24" s="22">
        <v>11</v>
      </c>
      <c r="L24" s="22">
        <v>11</v>
      </c>
      <c r="M24" s="23"/>
      <c r="N24" s="23"/>
      <c r="O24" s="24"/>
    </row>
    <row r="25" spans="1:17" ht="17.25" thickBot="1" x14ac:dyDescent="0.35">
      <c r="A25" s="25"/>
      <c r="B25" s="25"/>
      <c r="C25" s="26" t="s">
        <v>21</v>
      </c>
      <c r="D25" s="27"/>
      <c r="E25" s="27"/>
      <c r="F25" s="27"/>
      <c r="G25" s="28"/>
      <c r="H25" s="28"/>
      <c r="I25" s="28"/>
      <c r="J25" s="29"/>
      <c r="K25" s="64">
        <v>10</v>
      </c>
      <c r="L25" s="64">
        <v>10</v>
      </c>
      <c r="M25" s="31"/>
      <c r="N25" s="31"/>
      <c r="O25" s="32"/>
    </row>
    <row r="26" spans="1:17" x14ac:dyDescent="0.25">
      <c r="A26" s="11"/>
      <c r="B26" s="11" t="s">
        <v>22</v>
      </c>
      <c r="C26" s="11" t="s">
        <v>11</v>
      </c>
      <c r="D26" s="58">
        <f>E26/F26</f>
        <v>0.98947368421052628</v>
      </c>
      <c r="E26" s="59">
        <f>H26+K26</f>
        <v>94</v>
      </c>
      <c r="F26" s="59">
        <f>I26+L26</f>
        <v>95</v>
      </c>
      <c r="G26" s="58">
        <f>H26/I26</f>
        <v>1</v>
      </c>
      <c r="H26" s="61" t="str">
        <f>H27</f>
        <v>23</v>
      </c>
      <c r="I26" s="61" t="str">
        <f>I27</f>
        <v>23</v>
      </c>
      <c r="J26" s="58">
        <f>K26/L26</f>
        <v>0.98611111111111116</v>
      </c>
      <c r="K26" s="62">
        <f>SUM(K27:K32)</f>
        <v>71</v>
      </c>
      <c r="L26" s="62">
        <f>SUM(L27:L32)</f>
        <v>72</v>
      </c>
      <c r="M26" s="14"/>
      <c r="N26" s="14"/>
      <c r="O26" s="15"/>
    </row>
    <row r="27" spans="1:17" ht="16.5" x14ac:dyDescent="0.3">
      <c r="A27" s="11"/>
      <c r="B27" s="11"/>
      <c r="C27" s="16" t="s">
        <v>15</v>
      </c>
      <c r="D27" s="12"/>
      <c r="E27" s="12"/>
      <c r="F27" s="12"/>
      <c r="G27" s="13"/>
      <c r="H27" s="143" t="s">
        <v>278</v>
      </c>
      <c r="I27" s="144" t="s">
        <v>277</v>
      </c>
      <c r="J27" s="13"/>
      <c r="K27" s="13"/>
      <c r="L27" s="13"/>
      <c r="M27" s="14"/>
      <c r="N27" s="14"/>
      <c r="O27" s="15"/>
    </row>
    <row r="28" spans="1:17" ht="16.5" x14ac:dyDescent="0.3">
      <c r="A28" s="17" t="s">
        <v>57</v>
      </c>
      <c r="B28" s="18"/>
      <c r="C28" s="17" t="s">
        <v>19</v>
      </c>
      <c r="D28" s="19"/>
      <c r="E28" s="19"/>
      <c r="F28" s="19"/>
      <c r="G28" s="20"/>
      <c r="H28" s="20"/>
      <c r="I28" s="20"/>
      <c r="J28" s="21"/>
      <c r="K28" s="22">
        <v>30</v>
      </c>
      <c r="L28" s="22">
        <v>30</v>
      </c>
      <c r="M28" s="23"/>
      <c r="N28" s="23"/>
      <c r="O28" s="24"/>
    </row>
    <row r="29" spans="1:17" ht="16.5" x14ac:dyDescent="0.3">
      <c r="A29" s="18"/>
      <c r="B29" s="18"/>
      <c r="C29" s="17" t="s">
        <v>6</v>
      </c>
      <c r="D29" s="19"/>
      <c r="E29" s="19"/>
      <c r="F29" s="19"/>
      <c r="G29" s="20"/>
      <c r="H29" s="20"/>
      <c r="I29" s="20"/>
      <c r="J29" s="21"/>
      <c r="K29" s="22">
        <v>11</v>
      </c>
      <c r="L29" s="22">
        <v>11</v>
      </c>
      <c r="M29" s="23"/>
      <c r="N29" s="23"/>
      <c r="O29" s="34"/>
    </row>
    <row r="30" spans="1:17" ht="16.5" x14ac:dyDescent="0.3">
      <c r="A30" s="18"/>
      <c r="B30" s="18"/>
      <c r="C30" s="17" t="s">
        <v>251</v>
      </c>
      <c r="D30" s="19"/>
      <c r="E30" s="19"/>
      <c r="F30" s="19"/>
      <c r="G30" s="20"/>
      <c r="H30" s="20"/>
      <c r="I30" s="20"/>
      <c r="J30" s="21"/>
      <c r="K30" s="22">
        <v>10</v>
      </c>
      <c r="L30" s="22">
        <v>10</v>
      </c>
      <c r="M30" s="23"/>
      <c r="N30" s="23"/>
      <c r="O30" s="24"/>
    </row>
    <row r="31" spans="1:17" ht="16.5" x14ac:dyDescent="0.3">
      <c r="A31" s="131"/>
      <c r="B31" s="131"/>
      <c r="C31" s="132" t="s">
        <v>252</v>
      </c>
      <c r="D31" s="133"/>
      <c r="E31" s="133"/>
      <c r="F31" s="133"/>
      <c r="G31" s="134"/>
      <c r="H31" s="134"/>
      <c r="I31" s="134"/>
      <c r="J31" s="135"/>
      <c r="K31" s="136">
        <v>11</v>
      </c>
      <c r="L31" s="136">
        <v>11</v>
      </c>
      <c r="M31" s="137"/>
      <c r="N31" s="137"/>
      <c r="O31" s="138"/>
    </row>
    <row r="32" spans="1:17" ht="17.25" thickBot="1" x14ac:dyDescent="0.35">
      <c r="A32" s="25"/>
      <c r="B32" s="25"/>
      <c r="C32" s="26" t="s">
        <v>13</v>
      </c>
      <c r="D32" s="27"/>
      <c r="E32" s="27"/>
      <c r="F32" s="27"/>
      <c r="G32" s="28"/>
      <c r="H32" s="28"/>
      <c r="I32" s="28"/>
      <c r="J32" s="29"/>
      <c r="K32" s="30">
        <v>9</v>
      </c>
      <c r="L32" s="30">
        <v>10</v>
      </c>
      <c r="M32" s="146" t="s">
        <v>275</v>
      </c>
      <c r="N32" s="146">
        <v>235</v>
      </c>
      <c r="O32" s="147" t="s">
        <v>276</v>
      </c>
      <c r="Q32" s="35">
        <v>1</v>
      </c>
    </row>
    <row r="33" spans="1:17" x14ac:dyDescent="0.25">
      <c r="A33" s="11"/>
      <c r="B33" s="11" t="s">
        <v>23</v>
      </c>
      <c r="C33" s="11" t="s">
        <v>11</v>
      </c>
      <c r="D33" s="58">
        <f>E33/F33</f>
        <v>0.99019607843137258</v>
      </c>
      <c r="E33" s="59">
        <f>H33+K33</f>
        <v>101</v>
      </c>
      <c r="F33" s="59">
        <f>I33+L33</f>
        <v>102</v>
      </c>
      <c r="G33" s="58">
        <f>H33/I33</f>
        <v>1</v>
      </c>
      <c r="H33" s="61">
        <f>H34</f>
        <v>23</v>
      </c>
      <c r="I33" s="61">
        <f>I34</f>
        <v>23</v>
      </c>
      <c r="J33" s="58">
        <f>K33/L33</f>
        <v>0.98734177215189878</v>
      </c>
      <c r="K33" s="62">
        <f>SUM(K34:K40)</f>
        <v>78</v>
      </c>
      <c r="L33" s="62">
        <f>SUM(L34:L40)</f>
        <v>79</v>
      </c>
      <c r="M33" s="14"/>
      <c r="N33" s="14"/>
      <c r="O33" s="15"/>
    </row>
    <row r="34" spans="1:17" ht="16.5" x14ac:dyDescent="0.3">
      <c r="A34" s="11"/>
      <c r="B34" s="11"/>
      <c r="C34" s="16" t="s">
        <v>4</v>
      </c>
      <c r="D34" s="12"/>
      <c r="E34" s="12"/>
      <c r="F34" s="12"/>
      <c r="G34" s="13"/>
      <c r="H34" s="142">
        <v>23</v>
      </c>
      <c r="I34" s="142">
        <v>23</v>
      </c>
      <c r="J34" s="13"/>
      <c r="K34" s="13"/>
      <c r="L34" s="13"/>
      <c r="M34" s="14"/>
      <c r="N34" s="14"/>
      <c r="O34" s="15"/>
    </row>
    <row r="35" spans="1:17" ht="16.5" x14ac:dyDescent="0.3">
      <c r="A35" s="17" t="s">
        <v>57</v>
      </c>
      <c r="B35" s="18"/>
      <c r="C35" s="17" t="s">
        <v>18</v>
      </c>
      <c r="D35" s="19"/>
      <c r="E35" s="19"/>
      <c r="F35" s="19"/>
      <c r="G35" s="20"/>
      <c r="H35" s="20"/>
      <c r="I35" s="20"/>
      <c r="J35" s="21"/>
      <c r="K35" s="22">
        <v>7</v>
      </c>
      <c r="L35" s="22">
        <v>7</v>
      </c>
      <c r="M35" s="23"/>
      <c r="N35" s="23"/>
      <c r="O35" s="24"/>
    </row>
    <row r="36" spans="1:17" ht="16.5" x14ac:dyDescent="0.3">
      <c r="A36" s="18"/>
      <c r="B36" s="18"/>
      <c r="C36" s="17" t="s">
        <v>24</v>
      </c>
      <c r="D36" s="19"/>
      <c r="E36" s="19"/>
      <c r="F36" s="19"/>
      <c r="G36" s="20"/>
      <c r="H36" s="20"/>
      <c r="I36" s="20"/>
      <c r="J36" s="21"/>
      <c r="K36" s="22">
        <v>30</v>
      </c>
      <c r="L36" s="22">
        <v>30</v>
      </c>
      <c r="M36" s="23"/>
      <c r="N36" s="23"/>
      <c r="O36" s="24"/>
    </row>
    <row r="37" spans="1:17" ht="16.5" x14ac:dyDescent="0.3">
      <c r="A37" s="18"/>
      <c r="B37" s="18"/>
      <c r="C37" s="17" t="s">
        <v>20</v>
      </c>
      <c r="D37" s="19"/>
      <c r="E37" s="19"/>
      <c r="F37" s="19"/>
      <c r="G37" s="20"/>
      <c r="H37" s="20"/>
      <c r="I37" s="20"/>
      <c r="J37" s="21"/>
      <c r="K37" s="22">
        <v>11</v>
      </c>
      <c r="L37" s="22">
        <v>11</v>
      </c>
      <c r="M37" s="23"/>
      <c r="N37" s="23"/>
      <c r="O37" s="24"/>
    </row>
    <row r="38" spans="1:17" ht="16.5" x14ac:dyDescent="0.3">
      <c r="A38" s="18"/>
      <c r="B38" s="18"/>
      <c r="C38" s="17" t="s">
        <v>251</v>
      </c>
      <c r="D38" s="19"/>
      <c r="E38" s="19"/>
      <c r="F38" s="19"/>
      <c r="G38" s="20"/>
      <c r="H38" s="20"/>
      <c r="I38" s="20"/>
      <c r="J38" s="21"/>
      <c r="K38" s="22">
        <v>10</v>
      </c>
      <c r="L38" s="22">
        <v>10</v>
      </c>
      <c r="M38" s="23"/>
      <c r="N38" s="23"/>
      <c r="O38" s="24"/>
    </row>
    <row r="39" spans="1:17" ht="16.5" x14ac:dyDescent="0.3">
      <c r="A39" s="131"/>
      <c r="B39" s="131"/>
      <c r="C39" s="132" t="s">
        <v>252</v>
      </c>
      <c r="D39" s="133"/>
      <c r="E39" s="133"/>
      <c r="F39" s="133"/>
      <c r="G39" s="134"/>
      <c r="H39" s="134"/>
      <c r="I39" s="134"/>
      <c r="J39" s="135"/>
      <c r="K39" s="136">
        <v>10</v>
      </c>
      <c r="L39" s="136">
        <v>11</v>
      </c>
      <c r="M39" s="148" t="s">
        <v>257</v>
      </c>
      <c r="N39" s="148">
        <v>236</v>
      </c>
      <c r="O39" s="149" t="s">
        <v>9</v>
      </c>
      <c r="Q39" s="35">
        <v>1</v>
      </c>
    </row>
    <row r="40" spans="1:17" ht="17.25" thickBot="1" x14ac:dyDescent="0.35">
      <c r="A40" s="25"/>
      <c r="B40" s="25"/>
      <c r="C40" s="26" t="s">
        <v>13</v>
      </c>
      <c r="D40" s="27"/>
      <c r="E40" s="27"/>
      <c r="F40" s="27"/>
      <c r="G40" s="28"/>
      <c r="H40" s="28"/>
      <c r="I40" s="28"/>
      <c r="J40" s="29"/>
      <c r="K40" s="30">
        <v>10</v>
      </c>
      <c r="L40" s="30">
        <v>10</v>
      </c>
      <c r="M40" s="31"/>
      <c r="N40" s="31"/>
      <c r="O40" s="32"/>
    </row>
    <row r="41" spans="1:17" x14ac:dyDescent="0.25">
      <c r="A41" s="11"/>
      <c r="B41" s="11" t="s">
        <v>25</v>
      </c>
      <c r="C41" s="56" t="s">
        <v>300</v>
      </c>
      <c r="D41" s="58">
        <f>E41/F41</f>
        <v>0.99019607843137258</v>
      </c>
      <c r="E41" s="59">
        <f>H41+K41</f>
        <v>101</v>
      </c>
      <c r="F41" s="59">
        <f>I41+L41</f>
        <v>102</v>
      </c>
      <c r="G41" s="58">
        <f>H41/I41</f>
        <v>1</v>
      </c>
      <c r="H41" s="61">
        <f>H42</f>
        <v>23</v>
      </c>
      <c r="I41" s="61">
        <f>I42</f>
        <v>23</v>
      </c>
      <c r="J41" s="58">
        <f>K41/L41</f>
        <v>0.98734177215189878</v>
      </c>
      <c r="K41" s="62">
        <f>SUM(K42:K48)</f>
        <v>78</v>
      </c>
      <c r="L41" s="62">
        <f>SUM(L42:L48)</f>
        <v>79</v>
      </c>
      <c r="M41" s="14"/>
      <c r="N41" s="14"/>
      <c r="O41" s="15"/>
    </row>
    <row r="42" spans="1:17" ht="16.5" x14ac:dyDescent="0.3">
      <c r="A42" s="11"/>
      <c r="B42" s="11"/>
      <c r="C42" s="16" t="s">
        <v>4</v>
      </c>
      <c r="D42" s="12"/>
      <c r="E42" s="12"/>
      <c r="F42" s="12"/>
      <c r="G42" s="13"/>
      <c r="H42" s="142">
        <v>23</v>
      </c>
      <c r="I42" s="142">
        <v>23</v>
      </c>
      <c r="J42" s="13"/>
      <c r="K42" s="13"/>
      <c r="L42" s="13"/>
      <c r="M42" s="14"/>
      <c r="N42" s="14"/>
      <c r="O42" s="15"/>
    </row>
    <row r="43" spans="1:17" ht="16.5" x14ac:dyDescent="0.3">
      <c r="A43" s="18"/>
      <c r="B43" s="18"/>
      <c r="C43" s="17" t="s">
        <v>18</v>
      </c>
      <c r="D43" s="19"/>
      <c r="E43" s="19"/>
      <c r="F43" s="19"/>
      <c r="G43" s="20"/>
      <c r="H43" s="20"/>
      <c r="I43" s="20"/>
      <c r="J43" s="21"/>
      <c r="K43" s="22">
        <v>7</v>
      </c>
      <c r="L43" s="22">
        <v>7</v>
      </c>
      <c r="M43" s="23"/>
      <c r="N43" s="23"/>
      <c r="O43" s="24"/>
    </row>
    <row r="44" spans="1:17" ht="16.5" x14ac:dyDescent="0.3">
      <c r="A44" s="18"/>
      <c r="B44" s="18"/>
      <c r="C44" s="17" t="s">
        <v>26</v>
      </c>
      <c r="D44" s="19"/>
      <c r="E44" s="19"/>
      <c r="F44" s="19"/>
      <c r="G44" s="20"/>
      <c r="H44" s="20"/>
      <c r="I44" s="20"/>
      <c r="J44" s="21"/>
      <c r="K44" s="22">
        <v>30</v>
      </c>
      <c r="L44" s="22">
        <v>30</v>
      </c>
      <c r="M44" s="23"/>
      <c r="N44" s="23"/>
      <c r="O44" s="24"/>
    </row>
    <row r="45" spans="1:17" ht="16.5" x14ac:dyDescent="0.3">
      <c r="A45" s="57" t="s">
        <v>58</v>
      </c>
      <c r="B45" s="18"/>
      <c r="C45" s="17" t="s">
        <v>20</v>
      </c>
      <c r="D45" s="19"/>
      <c r="E45" s="19"/>
      <c r="F45" s="19"/>
      <c r="G45" s="20"/>
      <c r="H45" s="20"/>
      <c r="I45" s="20"/>
      <c r="J45" s="21"/>
      <c r="K45" s="22">
        <v>11</v>
      </c>
      <c r="L45" s="22">
        <v>11</v>
      </c>
      <c r="M45" s="23"/>
      <c r="N45" s="23"/>
      <c r="O45" s="24"/>
    </row>
    <row r="46" spans="1:17" ht="16.5" x14ac:dyDescent="0.3">
      <c r="A46" s="18"/>
      <c r="B46" s="18"/>
      <c r="C46" s="17" t="s">
        <v>251</v>
      </c>
      <c r="D46" s="19"/>
      <c r="E46" s="19"/>
      <c r="F46" s="19"/>
      <c r="G46" s="20"/>
      <c r="H46" s="20"/>
      <c r="I46" s="20"/>
      <c r="J46" s="21"/>
      <c r="K46" s="22">
        <v>10</v>
      </c>
      <c r="L46" s="22">
        <v>10</v>
      </c>
      <c r="M46" s="23"/>
      <c r="N46" s="23"/>
      <c r="O46" s="24"/>
    </row>
    <row r="47" spans="1:17" ht="16.5" x14ac:dyDescent="0.3">
      <c r="A47" s="131"/>
      <c r="B47" s="131"/>
      <c r="C47" s="132" t="s">
        <v>252</v>
      </c>
      <c r="D47" s="133"/>
      <c r="E47" s="133"/>
      <c r="F47" s="133"/>
      <c r="G47" s="134"/>
      <c r="H47" s="134"/>
      <c r="I47" s="134"/>
      <c r="J47" s="135"/>
      <c r="K47" s="136">
        <v>10</v>
      </c>
      <c r="L47" s="136">
        <v>11</v>
      </c>
      <c r="M47" s="148" t="s">
        <v>258</v>
      </c>
      <c r="N47" s="148">
        <v>240</v>
      </c>
      <c r="O47" s="149" t="s">
        <v>259</v>
      </c>
      <c r="Q47" s="35">
        <v>1</v>
      </c>
    </row>
    <row r="48" spans="1:17" ht="17.25" thickBot="1" x14ac:dyDescent="0.35">
      <c r="A48" s="25"/>
      <c r="B48" s="25"/>
      <c r="C48" s="26" t="s">
        <v>13</v>
      </c>
      <c r="D48" s="27"/>
      <c r="E48" s="27"/>
      <c r="F48" s="27"/>
      <c r="G48" s="28"/>
      <c r="H48" s="28"/>
      <c r="I48" s="28"/>
      <c r="J48" s="29"/>
      <c r="K48" s="30">
        <v>10</v>
      </c>
      <c r="L48" s="30">
        <v>10</v>
      </c>
      <c r="M48" s="31"/>
      <c r="N48" s="31"/>
      <c r="O48" s="32"/>
    </row>
    <row r="49" spans="1:17" x14ac:dyDescent="0.25">
      <c r="A49" s="11"/>
      <c r="B49" s="11" t="s">
        <v>27</v>
      </c>
      <c r="C49" s="11" t="s">
        <v>11</v>
      </c>
      <c r="D49" s="58">
        <f>E49/F49</f>
        <v>1</v>
      </c>
      <c r="E49" s="59">
        <f>H49+K49</f>
        <v>102</v>
      </c>
      <c r="F49" s="59">
        <f>I49+L49</f>
        <v>102</v>
      </c>
      <c r="G49" s="58">
        <f>H49/I49</f>
        <v>1</v>
      </c>
      <c r="H49" s="61">
        <f>H50</f>
        <v>23</v>
      </c>
      <c r="I49" s="61">
        <f>I50</f>
        <v>23</v>
      </c>
      <c r="J49" s="58">
        <f>K49/L49</f>
        <v>1</v>
      </c>
      <c r="K49" s="62">
        <f>SUM(K50:K56)</f>
        <v>79</v>
      </c>
      <c r="L49" s="62">
        <f>SUM(L50:L56)</f>
        <v>79</v>
      </c>
      <c r="M49" s="14"/>
      <c r="N49" s="14"/>
      <c r="O49" s="15"/>
    </row>
    <row r="50" spans="1:17" ht="16.5" x14ac:dyDescent="0.3">
      <c r="A50" s="11"/>
      <c r="B50" s="11"/>
      <c r="C50" s="16" t="s">
        <v>4</v>
      </c>
      <c r="D50" s="12"/>
      <c r="E50" s="12"/>
      <c r="F50" s="12"/>
      <c r="G50" s="13"/>
      <c r="H50" s="142">
        <v>23</v>
      </c>
      <c r="I50" s="142">
        <v>23</v>
      </c>
      <c r="J50" s="13"/>
      <c r="K50" s="13"/>
      <c r="L50" s="13"/>
      <c r="M50" s="14"/>
      <c r="N50" s="14"/>
      <c r="O50" s="15"/>
    </row>
    <row r="51" spans="1:17" ht="16.5" x14ac:dyDescent="0.3">
      <c r="A51" s="18"/>
      <c r="B51" s="18"/>
      <c r="C51" s="17" t="s">
        <v>28</v>
      </c>
      <c r="D51" s="19"/>
      <c r="E51" s="19"/>
      <c r="F51" s="19"/>
      <c r="G51" s="20"/>
      <c r="H51" s="20"/>
      <c r="I51" s="20"/>
      <c r="J51" s="21"/>
      <c r="K51" s="22">
        <v>7</v>
      </c>
      <c r="L51" s="22">
        <v>7</v>
      </c>
      <c r="M51" s="23"/>
      <c r="N51" s="23"/>
      <c r="O51" s="24"/>
    </row>
    <row r="52" spans="1:17" ht="16.5" x14ac:dyDescent="0.3">
      <c r="A52" s="18"/>
      <c r="B52" s="18"/>
      <c r="C52" s="17" t="s">
        <v>19</v>
      </c>
      <c r="D52" s="19"/>
      <c r="E52" s="19"/>
      <c r="F52" s="19"/>
      <c r="G52" s="20"/>
      <c r="H52" s="20"/>
      <c r="I52" s="20"/>
      <c r="J52" s="21"/>
      <c r="K52" s="22">
        <v>30</v>
      </c>
      <c r="L52" s="22">
        <v>30</v>
      </c>
      <c r="M52" s="23"/>
      <c r="N52" s="23"/>
      <c r="O52" s="24"/>
    </row>
    <row r="53" spans="1:17" ht="16.5" x14ac:dyDescent="0.3">
      <c r="A53" s="18"/>
      <c r="B53" s="18"/>
      <c r="C53" s="17" t="s">
        <v>20</v>
      </c>
      <c r="D53" s="19"/>
      <c r="E53" s="19"/>
      <c r="F53" s="19"/>
      <c r="G53" s="20"/>
      <c r="H53" s="20"/>
      <c r="I53" s="20"/>
      <c r="J53" s="21"/>
      <c r="K53" s="22">
        <v>11</v>
      </c>
      <c r="L53" s="22">
        <v>11</v>
      </c>
      <c r="M53" s="23"/>
      <c r="N53" s="23"/>
      <c r="O53" s="24"/>
    </row>
    <row r="54" spans="1:17" ht="16.5" x14ac:dyDescent="0.3">
      <c r="A54" s="18"/>
      <c r="B54" s="18"/>
      <c r="C54" s="17" t="s">
        <v>251</v>
      </c>
      <c r="D54" s="19"/>
      <c r="E54" s="19"/>
      <c r="F54" s="19"/>
      <c r="G54" s="20"/>
      <c r="H54" s="20"/>
      <c r="I54" s="20"/>
      <c r="J54" s="21"/>
      <c r="K54" s="22">
        <v>10</v>
      </c>
      <c r="L54" s="22">
        <v>10</v>
      </c>
      <c r="M54" s="23"/>
      <c r="N54" s="23"/>
      <c r="O54" s="24"/>
    </row>
    <row r="55" spans="1:17" ht="16.5" x14ac:dyDescent="0.3">
      <c r="A55" s="57" t="s">
        <v>58</v>
      </c>
      <c r="B55" s="131"/>
      <c r="C55" s="132" t="s">
        <v>252</v>
      </c>
      <c r="D55" s="133"/>
      <c r="E55" s="133"/>
      <c r="F55" s="133"/>
      <c r="G55" s="134"/>
      <c r="H55" s="134"/>
      <c r="I55" s="134"/>
      <c r="J55" s="135"/>
      <c r="K55" s="136">
        <v>11</v>
      </c>
      <c r="L55" s="136">
        <v>11</v>
      </c>
      <c r="M55" s="137"/>
      <c r="N55" s="137"/>
      <c r="O55" s="138"/>
    </row>
    <row r="56" spans="1:17" ht="17.25" thickBot="1" x14ac:dyDescent="0.35">
      <c r="A56" s="25"/>
      <c r="B56" s="25"/>
      <c r="C56" s="26" t="s">
        <v>13</v>
      </c>
      <c r="D56" s="27"/>
      <c r="E56" s="27"/>
      <c r="F56" s="27"/>
      <c r="G56" s="28"/>
      <c r="H56" s="28"/>
      <c r="I56" s="28"/>
      <c r="J56" s="29"/>
      <c r="K56" s="30">
        <v>10</v>
      </c>
      <c r="L56" s="30">
        <v>10</v>
      </c>
      <c r="M56" s="31"/>
      <c r="N56" s="31"/>
      <c r="O56" s="32"/>
    </row>
    <row r="57" spans="1:17" x14ac:dyDescent="0.25">
      <c r="A57" s="11"/>
      <c r="B57" s="11" t="s">
        <v>29</v>
      </c>
      <c r="C57" s="11" t="s">
        <v>3</v>
      </c>
      <c r="D57" s="58">
        <f>E57/F57</f>
        <v>0.97058823529411764</v>
      </c>
      <c r="E57" s="59">
        <f>H57+K57</f>
        <v>99</v>
      </c>
      <c r="F57" s="59">
        <f>I57+L57</f>
        <v>102</v>
      </c>
      <c r="G57" s="58">
        <f>H57/I57</f>
        <v>1</v>
      </c>
      <c r="H57" s="61">
        <f>H58</f>
        <v>23</v>
      </c>
      <c r="I57" s="61">
        <f>I58</f>
        <v>23</v>
      </c>
      <c r="J57" s="58">
        <f>K57/L57</f>
        <v>0.96202531645569622</v>
      </c>
      <c r="K57" s="62">
        <f>SUM(K58:K64)</f>
        <v>76</v>
      </c>
      <c r="L57" s="62">
        <f>SUM(L58:L64)</f>
        <v>79</v>
      </c>
      <c r="M57" s="14"/>
      <c r="N57" s="14"/>
      <c r="O57" s="15"/>
    </row>
    <row r="58" spans="1:17" ht="16.5" x14ac:dyDescent="0.3">
      <c r="A58" s="11"/>
      <c r="B58" s="11"/>
      <c r="C58" s="16" t="s">
        <v>4</v>
      </c>
      <c r="D58" s="12"/>
      <c r="E58" s="12"/>
      <c r="F58" s="12"/>
      <c r="G58" s="13"/>
      <c r="H58" s="142">
        <v>23</v>
      </c>
      <c r="I58" s="142">
        <v>23</v>
      </c>
      <c r="J58" s="13"/>
      <c r="K58" s="13"/>
      <c r="L58" s="13"/>
      <c r="M58" s="14"/>
      <c r="N58" s="14"/>
      <c r="O58" s="15"/>
    </row>
    <row r="59" spans="1:17" ht="16.5" x14ac:dyDescent="0.3">
      <c r="A59" s="18"/>
      <c r="B59" s="18"/>
      <c r="C59" s="17" t="s">
        <v>18</v>
      </c>
      <c r="D59" s="19"/>
      <c r="E59" s="19"/>
      <c r="F59" s="19"/>
      <c r="G59" s="20"/>
      <c r="H59" s="20"/>
      <c r="I59" s="20"/>
      <c r="J59" s="21"/>
      <c r="K59" s="22">
        <v>7</v>
      </c>
      <c r="L59" s="22">
        <v>7</v>
      </c>
      <c r="M59" s="23"/>
      <c r="N59" s="23"/>
      <c r="O59" s="24"/>
    </row>
    <row r="60" spans="1:17" ht="16.5" x14ac:dyDescent="0.3">
      <c r="A60" s="18"/>
      <c r="B60" s="18"/>
      <c r="C60" s="17" t="s">
        <v>19</v>
      </c>
      <c r="D60" s="19"/>
      <c r="E60" s="19"/>
      <c r="F60" s="19"/>
      <c r="G60" s="20"/>
      <c r="H60" s="20"/>
      <c r="I60" s="20"/>
      <c r="J60" s="21"/>
      <c r="K60" s="22">
        <v>29</v>
      </c>
      <c r="L60" s="22">
        <v>30</v>
      </c>
      <c r="M60" s="150" t="s">
        <v>30</v>
      </c>
      <c r="N60" s="150">
        <v>241</v>
      </c>
      <c r="O60" s="151" t="s">
        <v>31</v>
      </c>
      <c r="Q60" s="35">
        <v>1</v>
      </c>
    </row>
    <row r="61" spans="1:17" ht="16.5" x14ac:dyDescent="0.3">
      <c r="A61" s="18"/>
      <c r="B61" s="18"/>
      <c r="C61" s="17" t="s">
        <v>20</v>
      </c>
      <c r="D61" s="19"/>
      <c r="E61" s="19"/>
      <c r="F61" s="19"/>
      <c r="G61" s="20"/>
      <c r="H61" s="20"/>
      <c r="I61" s="20"/>
      <c r="J61" s="21"/>
      <c r="K61" s="22">
        <v>11</v>
      </c>
      <c r="L61" s="22">
        <v>11</v>
      </c>
      <c r="M61" s="23"/>
      <c r="N61" s="23"/>
      <c r="O61" s="24"/>
    </row>
    <row r="62" spans="1:17" ht="16.5" x14ac:dyDescent="0.3">
      <c r="A62" s="18"/>
      <c r="B62" s="18"/>
      <c r="C62" s="17" t="s">
        <v>251</v>
      </c>
      <c r="D62" s="19"/>
      <c r="E62" s="19"/>
      <c r="F62" s="19"/>
      <c r="G62" s="20"/>
      <c r="H62" s="20"/>
      <c r="I62" s="20"/>
      <c r="J62" s="21"/>
      <c r="K62" s="22">
        <v>9</v>
      </c>
      <c r="L62" s="22">
        <v>10</v>
      </c>
      <c r="M62" s="150" t="s">
        <v>255</v>
      </c>
      <c r="N62" s="150">
        <v>235</v>
      </c>
      <c r="O62" s="151" t="s">
        <v>256</v>
      </c>
      <c r="Q62" s="35">
        <v>1</v>
      </c>
    </row>
    <row r="63" spans="1:17" ht="16.5" x14ac:dyDescent="0.3">
      <c r="A63" s="131"/>
      <c r="B63" s="131"/>
      <c r="C63" s="132" t="s">
        <v>252</v>
      </c>
      <c r="D63" s="133"/>
      <c r="E63" s="133"/>
      <c r="F63" s="133"/>
      <c r="G63" s="134"/>
      <c r="H63" s="134"/>
      <c r="I63" s="134"/>
      <c r="J63" s="135"/>
      <c r="K63" s="136">
        <v>10</v>
      </c>
      <c r="L63" s="136">
        <v>11</v>
      </c>
      <c r="M63" s="148" t="s">
        <v>260</v>
      </c>
      <c r="N63" s="148">
        <v>241</v>
      </c>
      <c r="O63" s="149" t="s">
        <v>9</v>
      </c>
      <c r="Q63" s="35">
        <v>1</v>
      </c>
    </row>
    <row r="64" spans="1:17" ht="17.25" thickBot="1" x14ac:dyDescent="0.35">
      <c r="A64" s="139" t="s">
        <v>272</v>
      </c>
      <c r="B64" s="25"/>
      <c r="C64" s="26" t="s">
        <v>13</v>
      </c>
      <c r="D64" s="27"/>
      <c r="E64" s="27"/>
      <c r="F64" s="27"/>
      <c r="G64" s="28"/>
      <c r="H64" s="28"/>
      <c r="I64" s="28"/>
      <c r="J64" s="29"/>
      <c r="K64" s="30">
        <v>10</v>
      </c>
      <c r="L64" s="30">
        <v>10</v>
      </c>
      <c r="M64" s="31"/>
      <c r="N64" s="31"/>
      <c r="O64" s="32"/>
    </row>
    <row r="65" spans="1:17" x14ac:dyDescent="0.25">
      <c r="A65" s="11"/>
      <c r="B65" s="11" t="s">
        <v>32</v>
      </c>
      <c r="C65" s="11" t="s">
        <v>11</v>
      </c>
      <c r="D65" s="58">
        <f>E65/F65</f>
        <v>0.9882352941176471</v>
      </c>
      <c r="E65" s="59">
        <f>H65+K65</f>
        <v>84</v>
      </c>
      <c r="F65" s="59">
        <f>I65+L65</f>
        <v>85</v>
      </c>
      <c r="G65" s="58">
        <f>H65/I65</f>
        <v>0.95652173913043481</v>
      </c>
      <c r="H65" s="61">
        <f>H66</f>
        <v>22</v>
      </c>
      <c r="I65" s="61">
        <f>I66</f>
        <v>23</v>
      </c>
      <c r="J65" s="58">
        <f>K65/L65</f>
        <v>1</v>
      </c>
      <c r="K65" s="62">
        <f>SUM(K66:K70)</f>
        <v>62</v>
      </c>
      <c r="L65" s="62">
        <f>SUM(L66:L70)</f>
        <v>62</v>
      </c>
      <c r="M65" s="14"/>
      <c r="N65" s="14"/>
      <c r="O65" s="33"/>
    </row>
    <row r="66" spans="1:17" ht="16.5" x14ac:dyDescent="0.3">
      <c r="A66" s="11"/>
      <c r="B66" s="11"/>
      <c r="C66" s="16" t="s">
        <v>4</v>
      </c>
      <c r="D66" s="12"/>
      <c r="E66" s="12"/>
      <c r="F66" s="12"/>
      <c r="G66" s="13"/>
      <c r="H66" s="142">
        <v>22</v>
      </c>
      <c r="I66" s="142">
        <v>23</v>
      </c>
      <c r="J66" s="13"/>
      <c r="K66" s="13"/>
      <c r="L66" s="13"/>
      <c r="M66" s="152" t="s">
        <v>33</v>
      </c>
      <c r="N66" s="150">
        <v>241</v>
      </c>
      <c r="O66" s="151" t="s">
        <v>9</v>
      </c>
      <c r="Q66" s="35">
        <v>1</v>
      </c>
    </row>
    <row r="67" spans="1:17" ht="16.5" x14ac:dyDescent="0.3">
      <c r="A67" s="18"/>
      <c r="B67" s="18"/>
      <c r="C67" s="17" t="s">
        <v>5</v>
      </c>
      <c r="D67" s="19"/>
      <c r="E67" s="19"/>
      <c r="F67" s="19"/>
      <c r="G67" s="20"/>
      <c r="H67" s="20"/>
      <c r="I67" s="20"/>
      <c r="J67" s="21"/>
      <c r="K67" s="22">
        <v>30</v>
      </c>
      <c r="L67" s="22">
        <v>30</v>
      </c>
      <c r="M67" s="23"/>
      <c r="N67" s="23"/>
      <c r="O67" s="24"/>
    </row>
    <row r="68" spans="1:17" ht="16.5" x14ac:dyDescent="0.3">
      <c r="A68" s="18"/>
      <c r="B68" s="18"/>
      <c r="C68" s="17" t="s">
        <v>20</v>
      </c>
      <c r="D68" s="19"/>
      <c r="E68" s="19"/>
      <c r="F68" s="19"/>
      <c r="G68" s="20"/>
      <c r="H68" s="20"/>
      <c r="I68" s="20"/>
      <c r="J68" s="21"/>
      <c r="K68" s="22">
        <v>11</v>
      </c>
      <c r="L68" s="22">
        <v>11</v>
      </c>
      <c r="M68" s="23"/>
      <c r="N68" s="23"/>
      <c r="O68" s="24"/>
    </row>
    <row r="69" spans="1:17" ht="16.5" x14ac:dyDescent="0.3">
      <c r="A69" s="18"/>
      <c r="B69" s="18"/>
      <c r="C69" s="17" t="s">
        <v>251</v>
      </c>
      <c r="D69" s="19"/>
      <c r="E69" s="19"/>
      <c r="F69" s="19"/>
      <c r="G69" s="20"/>
      <c r="H69" s="20"/>
      <c r="I69" s="20"/>
      <c r="J69" s="21"/>
      <c r="K69" s="22">
        <v>11</v>
      </c>
      <c r="L69" s="22">
        <v>11</v>
      </c>
      <c r="M69" s="23"/>
      <c r="N69" s="23"/>
      <c r="O69" s="24"/>
    </row>
    <row r="70" spans="1:17" ht="17.25" thickBot="1" x14ac:dyDescent="0.35">
      <c r="A70" s="26"/>
      <c r="B70" s="25"/>
      <c r="C70" s="26" t="s">
        <v>13</v>
      </c>
      <c r="D70" s="27"/>
      <c r="E70" s="27"/>
      <c r="F70" s="27"/>
      <c r="G70" s="28"/>
      <c r="H70" s="28"/>
      <c r="I70" s="28"/>
      <c r="J70" s="29"/>
      <c r="K70" s="30">
        <v>10</v>
      </c>
      <c r="L70" s="30">
        <v>10</v>
      </c>
      <c r="M70" s="31"/>
      <c r="N70" s="31"/>
      <c r="O70" s="32"/>
    </row>
    <row r="71" spans="1:17" x14ac:dyDescent="0.25">
      <c r="A71" s="11"/>
      <c r="B71" s="11" t="s">
        <v>34</v>
      </c>
      <c r="C71" s="11" t="s">
        <v>3</v>
      </c>
      <c r="D71" s="58">
        <f>E71/F71</f>
        <v>1</v>
      </c>
      <c r="E71" s="59">
        <f>H71+K71</f>
        <v>85</v>
      </c>
      <c r="F71" s="59">
        <f>I71+L71</f>
        <v>85</v>
      </c>
      <c r="G71" s="58">
        <f>H71/I71</f>
        <v>1</v>
      </c>
      <c r="H71" s="61">
        <f>H72</f>
        <v>23</v>
      </c>
      <c r="I71" s="61">
        <f>I72</f>
        <v>23</v>
      </c>
      <c r="J71" s="58">
        <f>K71/L71</f>
        <v>1</v>
      </c>
      <c r="K71" s="62">
        <f>SUM(K72:K76)</f>
        <v>62</v>
      </c>
      <c r="L71" s="62">
        <f>SUM(L72:L76)</f>
        <v>62</v>
      </c>
      <c r="M71" s="14"/>
      <c r="N71" s="14"/>
      <c r="O71" s="15"/>
    </row>
    <row r="72" spans="1:17" ht="16.5" x14ac:dyDescent="0.3">
      <c r="A72" s="11"/>
      <c r="B72" s="11"/>
      <c r="C72" s="16" t="s">
        <v>4</v>
      </c>
      <c r="D72" s="12"/>
      <c r="E72" s="12"/>
      <c r="F72" s="12"/>
      <c r="G72" s="13"/>
      <c r="H72" s="142">
        <v>23</v>
      </c>
      <c r="I72" s="142">
        <v>23</v>
      </c>
      <c r="J72" s="13"/>
      <c r="K72" s="13"/>
      <c r="L72" s="13"/>
      <c r="M72" s="14"/>
      <c r="N72" s="14"/>
      <c r="O72" s="15"/>
    </row>
    <row r="73" spans="1:17" ht="16.5" x14ac:dyDescent="0.3">
      <c r="A73" s="18"/>
      <c r="B73" s="18"/>
      <c r="C73" s="17" t="s">
        <v>5</v>
      </c>
      <c r="D73" s="19"/>
      <c r="E73" s="19"/>
      <c r="F73" s="19"/>
      <c r="G73" s="20"/>
      <c r="H73" s="20"/>
      <c r="I73" s="20"/>
      <c r="J73" s="21"/>
      <c r="K73" s="22">
        <v>30</v>
      </c>
      <c r="L73" s="22">
        <v>30</v>
      </c>
      <c r="M73" s="23"/>
      <c r="N73" s="23"/>
      <c r="O73" s="24"/>
    </row>
    <row r="74" spans="1:17" ht="16.5" x14ac:dyDescent="0.3">
      <c r="A74" s="18"/>
      <c r="B74" s="18"/>
      <c r="C74" s="17" t="s">
        <v>20</v>
      </c>
      <c r="D74" s="19"/>
      <c r="E74" s="19"/>
      <c r="F74" s="19"/>
      <c r="G74" s="20"/>
      <c r="H74" s="20"/>
      <c r="I74" s="20"/>
      <c r="J74" s="21"/>
      <c r="K74" s="22">
        <v>11</v>
      </c>
      <c r="L74" s="22">
        <v>11</v>
      </c>
      <c r="M74" s="23"/>
      <c r="N74" s="23"/>
      <c r="O74" s="24"/>
    </row>
    <row r="75" spans="1:17" ht="16.5" x14ac:dyDescent="0.3">
      <c r="A75" s="18"/>
      <c r="B75" s="18"/>
      <c r="C75" s="17" t="s">
        <v>251</v>
      </c>
      <c r="D75" s="19"/>
      <c r="E75" s="19"/>
      <c r="F75" s="19"/>
      <c r="G75" s="20"/>
      <c r="H75" s="20"/>
      <c r="I75" s="20"/>
      <c r="J75" s="21"/>
      <c r="K75" s="22">
        <v>11</v>
      </c>
      <c r="L75" s="22">
        <v>11</v>
      </c>
      <c r="M75" s="23"/>
      <c r="N75" s="23"/>
      <c r="O75" s="24"/>
    </row>
    <row r="76" spans="1:17" ht="17.25" thickBot="1" x14ac:dyDescent="0.35">
      <c r="A76" s="25"/>
      <c r="B76" s="25"/>
      <c r="C76" s="26" t="s">
        <v>13</v>
      </c>
      <c r="D76" s="27"/>
      <c r="E76" s="27"/>
      <c r="F76" s="27"/>
      <c r="G76" s="28"/>
      <c r="H76" s="28"/>
      <c r="I76" s="28"/>
      <c r="J76" s="29"/>
      <c r="K76" s="30">
        <v>10</v>
      </c>
      <c r="L76" s="30">
        <v>10</v>
      </c>
      <c r="M76" s="31"/>
      <c r="N76" s="31"/>
      <c r="O76" s="32"/>
    </row>
    <row r="78" spans="1:17" ht="15.75" customHeight="1" x14ac:dyDescent="0.2">
      <c r="Q78" s="35">
        <f>SUM(Q5:Q77)</f>
        <v>8</v>
      </c>
    </row>
  </sheetData>
  <mergeCells count="9">
    <mergeCell ref="G3:I3"/>
    <mergeCell ref="J3:L3"/>
    <mergeCell ref="M3:O3"/>
    <mergeCell ref="A3:A4"/>
    <mergeCell ref="B3:B4"/>
    <mergeCell ref="C3:C4"/>
    <mergeCell ref="D3:D4"/>
    <mergeCell ref="E3:E4"/>
    <mergeCell ref="F3:F4"/>
  </mergeCells>
  <phoneticPr fontId="3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1.125" defaultRowHeight="13.5" x14ac:dyDescent="0.25"/>
  <cols>
    <col min="1" max="1" width="16" style="111" customWidth="1"/>
    <col min="2" max="3" width="11.125" style="110"/>
    <col min="4" max="4" width="13.375" style="110" bestFit="1" customWidth="1"/>
    <col min="5" max="5" width="15.5" style="110" customWidth="1"/>
    <col min="6" max="6" width="12.875" style="110" customWidth="1"/>
    <col min="7" max="7" width="62.5" style="124" customWidth="1"/>
    <col min="8" max="8" width="11.125" style="110"/>
    <col min="9" max="9" width="14.5" style="111" customWidth="1"/>
    <col min="10" max="10" width="11.125" style="110"/>
    <col min="11" max="16384" width="11.125" style="111"/>
  </cols>
  <sheetData>
    <row r="1" spans="1:10" ht="16.5" x14ac:dyDescent="0.25">
      <c r="A1" s="107" t="s">
        <v>97</v>
      </c>
      <c r="B1" s="107" t="s">
        <v>98</v>
      </c>
      <c r="C1" s="107" t="s">
        <v>99</v>
      </c>
      <c r="D1" s="107" t="s">
        <v>100</v>
      </c>
      <c r="E1" s="107" t="s">
        <v>101</v>
      </c>
      <c r="F1" s="107" t="s">
        <v>102</v>
      </c>
      <c r="G1" s="121" t="s">
        <v>103</v>
      </c>
      <c r="H1" s="110" t="s">
        <v>104</v>
      </c>
      <c r="I1" s="111" t="s">
        <v>105</v>
      </c>
      <c r="J1" s="110" t="s">
        <v>301</v>
      </c>
    </row>
    <row r="2" spans="1:10" ht="27" x14ac:dyDescent="0.25">
      <c r="A2" s="108" t="s">
        <v>106</v>
      </c>
      <c r="B2" s="108"/>
      <c r="C2" s="108"/>
      <c r="D2" s="108"/>
      <c r="E2" s="108"/>
      <c r="F2" s="108"/>
      <c r="G2" s="109" t="s">
        <v>119</v>
      </c>
    </row>
    <row r="3" spans="1:10" x14ac:dyDescent="0.25">
      <c r="A3" s="111" t="s">
        <v>112</v>
      </c>
      <c r="B3" s="110">
        <v>231</v>
      </c>
      <c r="C3" s="110" t="s">
        <v>133</v>
      </c>
      <c r="D3" s="110" t="s">
        <v>286</v>
      </c>
      <c r="E3" s="110" t="s">
        <v>285</v>
      </c>
      <c r="F3" s="110" t="s">
        <v>120</v>
      </c>
      <c r="G3" s="122">
        <v>11</v>
      </c>
      <c r="J3" s="110">
        <v>1</v>
      </c>
    </row>
    <row r="4" spans="1:10" x14ac:dyDescent="0.25">
      <c r="A4" s="111" t="s">
        <v>113</v>
      </c>
      <c r="B4" s="110">
        <v>232</v>
      </c>
      <c r="C4" s="110" t="s">
        <v>134</v>
      </c>
      <c r="D4" s="110" t="s">
        <v>286</v>
      </c>
      <c r="E4" s="110" t="s">
        <v>285</v>
      </c>
      <c r="F4" s="110" t="s">
        <v>121</v>
      </c>
      <c r="G4" s="122">
        <v>11</v>
      </c>
      <c r="J4" s="110">
        <v>1</v>
      </c>
    </row>
    <row r="5" spans="1:10" x14ac:dyDescent="0.25">
      <c r="C5" s="110" t="s">
        <v>136</v>
      </c>
      <c r="D5" s="110" t="s">
        <v>286</v>
      </c>
      <c r="E5" s="110" t="s">
        <v>285</v>
      </c>
      <c r="F5" s="110" t="s">
        <v>122</v>
      </c>
      <c r="G5" s="122">
        <v>11</v>
      </c>
      <c r="J5" s="110">
        <v>1</v>
      </c>
    </row>
    <row r="6" spans="1:10" x14ac:dyDescent="0.25">
      <c r="B6" s="110">
        <v>233</v>
      </c>
      <c r="C6" s="110" t="s">
        <v>134</v>
      </c>
      <c r="D6" s="110" t="s">
        <v>286</v>
      </c>
      <c r="E6" s="110" t="s">
        <v>287</v>
      </c>
      <c r="F6" s="110" t="s">
        <v>123</v>
      </c>
      <c r="G6" s="122">
        <v>11</v>
      </c>
      <c r="J6" s="110">
        <v>1</v>
      </c>
    </row>
    <row r="7" spans="1:10" x14ac:dyDescent="0.25">
      <c r="C7" s="110" t="s">
        <v>136</v>
      </c>
      <c r="D7" s="110" t="s">
        <v>286</v>
      </c>
      <c r="E7" s="110" t="s">
        <v>287</v>
      </c>
      <c r="F7" s="110" t="s">
        <v>124</v>
      </c>
      <c r="G7" s="122">
        <v>11</v>
      </c>
      <c r="J7" s="110">
        <v>1</v>
      </c>
    </row>
    <row r="8" spans="1:10" x14ac:dyDescent="0.25">
      <c r="B8" s="110">
        <v>234</v>
      </c>
      <c r="C8" s="110" t="s">
        <v>134</v>
      </c>
      <c r="D8" s="110" t="s">
        <v>286</v>
      </c>
      <c r="E8" s="110" t="s">
        <v>285</v>
      </c>
      <c r="F8" s="110" t="s">
        <v>125</v>
      </c>
      <c r="G8" s="122">
        <v>11</v>
      </c>
      <c r="J8" s="110">
        <v>1</v>
      </c>
    </row>
    <row r="9" spans="1:10" x14ac:dyDescent="0.25">
      <c r="C9" s="110" t="s">
        <v>135</v>
      </c>
      <c r="D9" s="110" t="s">
        <v>286</v>
      </c>
      <c r="E9" s="110" t="s">
        <v>285</v>
      </c>
      <c r="F9" s="110" t="s">
        <v>126</v>
      </c>
      <c r="G9" s="122">
        <v>11</v>
      </c>
      <c r="I9" s="113"/>
      <c r="J9" s="110">
        <v>1</v>
      </c>
    </row>
    <row r="10" spans="1:10" x14ac:dyDescent="0.25">
      <c r="C10" s="110" t="s">
        <v>137</v>
      </c>
      <c r="D10" s="110" t="s">
        <v>286</v>
      </c>
      <c r="E10" s="110" t="s">
        <v>285</v>
      </c>
      <c r="F10" s="110" t="s">
        <v>127</v>
      </c>
      <c r="G10" s="122">
        <v>11</v>
      </c>
      <c r="J10" s="110">
        <v>1</v>
      </c>
    </row>
    <row r="11" spans="1:10" x14ac:dyDescent="0.25">
      <c r="B11" s="110">
        <v>235</v>
      </c>
      <c r="C11" s="110" t="s">
        <v>134</v>
      </c>
      <c r="D11" s="110" t="s">
        <v>286</v>
      </c>
      <c r="E11" s="110" t="s">
        <v>287</v>
      </c>
      <c r="F11" s="110" t="s">
        <v>128</v>
      </c>
      <c r="G11" s="122">
        <v>11</v>
      </c>
      <c r="I11" s="113"/>
      <c r="J11" s="110">
        <v>1</v>
      </c>
    </row>
    <row r="12" spans="1:10" x14ac:dyDescent="0.25">
      <c r="C12" s="110" t="s">
        <v>135</v>
      </c>
      <c r="D12" s="110" t="s">
        <v>286</v>
      </c>
      <c r="E12" s="110" t="s">
        <v>287</v>
      </c>
      <c r="F12" s="110" t="s">
        <v>129</v>
      </c>
      <c r="G12" s="122">
        <v>11</v>
      </c>
      <c r="J12" s="110">
        <v>1</v>
      </c>
    </row>
    <row r="13" spans="1:10" x14ac:dyDescent="0.25">
      <c r="C13" s="110" t="s">
        <v>137</v>
      </c>
      <c r="D13" s="110" t="s">
        <v>286</v>
      </c>
      <c r="E13" s="110" t="s">
        <v>287</v>
      </c>
      <c r="F13" s="110" t="s">
        <v>130</v>
      </c>
      <c r="G13" s="122">
        <v>11</v>
      </c>
      <c r="I13" s="113"/>
      <c r="J13" s="110">
        <v>1</v>
      </c>
    </row>
    <row r="14" spans="1:10" x14ac:dyDescent="0.25">
      <c r="B14" s="110">
        <v>236</v>
      </c>
      <c r="C14" s="110" t="s">
        <v>134</v>
      </c>
      <c r="D14" s="110" t="s">
        <v>286</v>
      </c>
      <c r="E14" s="110" t="s">
        <v>285</v>
      </c>
      <c r="F14" s="110" t="s">
        <v>131</v>
      </c>
      <c r="G14" s="122">
        <v>11</v>
      </c>
      <c r="I14" s="113"/>
      <c r="J14" s="110">
        <v>1</v>
      </c>
    </row>
    <row r="15" spans="1:10" x14ac:dyDescent="0.25">
      <c r="C15" s="110" t="s">
        <v>136</v>
      </c>
      <c r="D15" s="110" t="s">
        <v>286</v>
      </c>
      <c r="E15" s="110" t="s">
        <v>285</v>
      </c>
      <c r="F15" s="110" t="s">
        <v>132</v>
      </c>
      <c r="G15" s="122">
        <v>11</v>
      </c>
      <c r="I15" s="112"/>
      <c r="J15" s="110">
        <v>1</v>
      </c>
    </row>
    <row r="16" spans="1:10" x14ac:dyDescent="0.25">
      <c r="B16" s="110">
        <v>237</v>
      </c>
      <c r="C16" s="110" t="s">
        <v>134</v>
      </c>
      <c r="D16" s="110" t="s">
        <v>286</v>
      </c>
      <c r="E16" s="110" t="s">
        <v>285</v>
      </c>
      <c r="F16" s="110" t="s">
        <v>138</v>
      </c>
      <c r="G16" s="122">
        <v>11</v>
      </c>
      <c r="J16" s="110">
        <v>1</v>
      </c>
    </row>
    <row r="17" spans="1:10" x14ac:dyDescent="0.25">
      <c r="B17" s="110">
        <v>238</v>
      </c>
      <c r="C17" s="110" t="s">
        <v>134</v>
      </c>
      <c r="D17" s="110" t="s">
        <v>286</v>
      </c>
      <c r="E17" s="110" t="s">
        <v>285</v>
      </c>
      <c r="F17" s="110" t="s">
        <v>139</v>
      </c>
      <c r="G17" s="122">
        <v>11</v>
      </c>
      <c r="I17" s="113"/>
      <c r="J17" s="110">
        <v>1</v>
      </c>
    </row>
    <row r="18" spans="1:10" x14ac:dyDescent="0.25">
      <c r="C18" s="110" t="s">
        <v>136</v>
      </c>
      <c r="D18" s="110" t="s">
        <v>286</v>
      </c>
      <c r="E18" s="110" t="s">
        <v>285</v>
      </c>
      <c r="F18" s="110" t="s">
        <v>140</v>
      </c>
      <c r="G18" s="122">
        <v>11</v>
      </c>
      <c r="I18" s="113"/>
      <c r="J18" s="110">
        <v>1</v>
      </c>
    </row>
    <row r="19" spans="1:10" x14ac:dyDescent="0.25">
      <c r="B19" s="110">
        <v>239</v>
      </c>
      <c r="C19" s="110" t="s">
        <v>134</v>
      </c>
      <c r="D19" s="110" t="s">
        <v>286</v>
      </c>
      <c r="E19" s="110" t="s">
        <v>285</v>
      </c>
      <c r="F19" s="110" t="s">
        <v>141</v>
      </c>
      <c r="G19" s="122">
        <v>10</v>
      </c>
      <c r="H19" s="110">
        <v>1</v>
      </c>
      <c r="I19" s="111" t="s">
        <v>142</v>
      </c>
      <c r="J19" s="110">
        <v>1</v>
      </c>
    </row>
    <row r="20" spans="1:10" x14ac:dyDescent="0.25">
      <c r="B20" s="110">
        <v>240</v>
      </c>
      <c r="C20" s="110" t="s">
        <v>134</v>
      </c>
      <c r="D20" s="110" t="s">
        <v>286</v>
      </c>
      <c r="E20" s="110" t="s">
        <v>285</v>
      </c>
      <c r="F20" s="110" t="s">
        <v>143</v>
      </c>
      <c r="G20" s="122">
        <v>11</v>
      </c>
      <c r="J20" s="110">
        <v>1</v>
      </c>
    </row>
    <row r="21" spans="1:10" x14ac:dyDescent="0.25">
      <c r="C21" s="110" t="s">
        <v>136</v>
      </c>
      <c r="D21" s="110" t="s">
        <v>286</v>
      </c>
      <c r="E21" s="110" t="s">
        <v>285</v>
      </c>
      <c r="F21" s="110" t="s">
        <v>144</v>
      </c>
      <c r="G21" s="122">
        <v>11</v>
      </c>
      <c r="J21" s="110">
        <v>1</v>
      </c>
    </row>
    <row r="22" spans="1:10" x14ac:dyDescent="0.25">
      <c r="B22" s="110">
        <v>241</v>
      </c>
      <c r="C22" s="110" t="s">
        <v>134</v>
      </c>
      <c r="D22" s="110" t="s">
        <v>286</v>
      </c>
      <c r="E22" s="110" t="s">
        <v>285</v>
      </c>
      <c r="F22" s="110" t="s">
        <v>145</v>
      </c>
      <c r="G22" s="122">
        <v>11</v>
      </c>
      <c r="J22" s="110">
        <v>1</v>
      </c>
    </row>
    <row r="23" spans="1:10" x14ac:dyDescent="0.25">
      <c r="C23" s="110" t="s">
        <v>136</v>
      </c>
      <c r="D23" s="110" t="s">
        <v>286</v>
      </c>
      <c r="E23" s="110" t="s">
        <v>285</v>
      </c>
      <c r="F23" s="114" t="s">
        <v>146</v>
      </c>
      <c r="G23" s="122">
        <v>10</v>
      </c>
      <c r="H23" s="110">
        <v>1</v>
      </c>
      <c r="I23" s="111" t="s">
        <v>93</v>
      </c>
      <c r="J23" s="110">
        <v>1</v>
      </c>
    </row>
    <row r="24" spans="1:10" x14ac:dyDescent="0.25">
      <c r="B24" s="110">
        <v>242</v>
      </c>
      <c r="C24" s="110" t="s">
        <v>134</v>
      </c>
      <c r="D24" s="110" t="s">
        <v>286</v>
      </c>
      <c r="E24" s="110" t="s">
        <v>287</v>
      </c>
      <c r="F24" s="114" t="s">
        <v>147</v>
      </c>
      <c r="G24" s="122">
        <v>11</v>
      </c>
      <c r="J24" s="110">
        <v>1</v>
      </c>
    </row>
    <row r="25" spans="1:10" x14ac:dyDescent="0.25">
      <c r="C25" s="110" t="s">
        <v>136</v>
      </c>
      <c r="D25" s="110" t="s">
        <v>286</v>
      </c>
      <c r="E25" s="110" t="s">
        <v>287</v>
      </c>
      <c r="F25" s="114" t="s">
        <v>148</v>
      </c>
      <c r="G25" s="122">
        <v>11</v>
      </c>
      <c r="J25" s="110">
        <v>1</v>
      </c>
    </row>
    <row r="26" spans="1:10" ht="16.5" x14ac:dyDescent="0.3">
      <c r="A26" s="115"/>
      <c r="B26" s="116"/>
      <c r="C26" s="116"/>
      <c r="D26" s="116"/>
      <c r="E26" s="116"/>
      <c r="F26" s="116"/>
      <c r="G26" s="123"/>
      <c r="H26" s="116"/>
      <c r="I26" s="115"/>
      <c r="J26" s="117">
        <f>SUM(J3:J25)</f>
        <v>23</v>
      </c>
    </row>
    <row r="27" spans="1:10" ht="16.5" x14ac:dyDescent="0.3">
      <c r="A27" s="118" t="s">
        <v>107</v>
      </c>
    </row>
    <row r="28" spans="1:10" ht="27.75" x14ac:dyDescent="0.3">
      <c r="A28" s="118"/>
      <c r="G28" s="122" t="s">
        <v>157</v>
      </c>
    </row>
    <row r="29" spans="1:10" x14ac:dyDescent="0.25">
      <c r="A29" s="111" t="s">
        <v>18</v>
      </c>
      <c r="B29" s="110">
        <v>232</v>
      </c>
      <c r="C29" s="110" t="s">
        <v>149</v>
      </c>
      <c r="D29" s="110" t="s">
        <v>291</v>
      </c>
      <c r="E29" s="110" t="s">
        <v>290</v>
      </c>
      <c r="F29" s="126" t="s">
        <v>150</v>
      </c>
      <c r="G29" s="124">
        <v>5</v>
      </c>
      <c r="J29" s="110">
        <v>1</v>
      </c>
    </row>
    <row r="30" spans="1:10" x14ac:dyDescent="0.25">
      <c r="A30" s="111" t="s">
        <v>114</v>
      </c>
      <c r="B30" s="110">
        <v>233</v>
      </c>
      <c r="C30" s="110" t="s">
        <v>135</v>
      </c>
      <c r="D30" s="110" t="s">
        <v>291</v>
      </c>
      <c r="E30" s="110" t="s">
        <v>288</v>
      </c>
      <c r="F30" s="127" t="s">
        <v>151</v>
      </c>
      <c r="G30" s="124">
        <v>5</v>
      </c>
      <c r="J30" s="110">
        <v>1</v>
      </c>
    </row>
    <row r="31" spans="1:10" ht="12.75" customHeight="1" x14ac:dyDescent="0.25">
      <c r="B31" s="110">
        <v>234</v>
      </c>
      <c r="C31" s="110" t="s">
        <v>137</v>
      </c>
      <c r="D31" s="110" t="s">
        <v>291</v>
      </c>
      <c r="E31" s="110" t="s">
        <v>285</v>
      </c>
      <c r="F31" s="127" t="s">
        <v>152</v>
      </c>
      <c r="G31" s="124">
        <v>5</v>
      </c>
      <c r="J31" s="110">
        <v>1</v>
      </c>
    </row>
    <row r="32" spans="1:10" ht="12.75" customHeight="1" x14ac:dyDescent="0.25">
      <c r="B32" s="110">
        <v>235</v>
      </c>
      <c r="C32" s="110" t="s">
        <v>292</v>
      </c>
      <c r="D32" s="110" t="s">
        <v>291</v>
      </c>
      <c r="E32" s="110" t="s">
        <v>289</v>
      </c>
      <c r="F32" s="127" t="s">
        <v>153</v>
      </c>
      <c r="G32" s="124">
        <v>5</v>
      </c>
      <c r="J32" s="110">
        <v>1</v>
      </c>
    </row>
    <row r="33" spans="1:10" x14ac:dyDescent="0.25">
      <c r="B33" s="110">
        <v>238</v>
      </c>
      <c r="C33" s="110" t="s">
        <v>293</v>
      </c>
      <c r="D33" s="110" t="s">
        <v>291</v>
      </c>
      <c r="E33" s="110" t="s">
        <v>290</v>
      </c>
      <c r="F33" s="127" t="s">
        <v>154</v>
      </c>
      <c r="G33" s="124">
        <v>5</v>
      </c>
      <c r="J33" s="110">
        <v>1</v>
      </c>
    </row>
    <row r="34" spans="1:10" x14ac:dyDescent="0.25">
      <c r="B34" s="110">
        <v>240</v>
      </c>
      <c r="C34" s="110" t="s">
        <v>294</v>
      </c>
      <c r="D34" s="110" t="s">
        <v>291</v>
      </c>
      <c r="E34" s="110" t="s">
        <v>290</v>
      </c>
      <c r="F34" s="127" t="s">
        <v>155</v>
      </c>
      <c r="G34" s="124">
        <v>5</v>
      </c>
      <c r="J34" s="110">
        <v>1</v>
      </c>
    </row>
    <row r="35" spans="1:10" x14ac:dyDescent="0.25">
      <c r="B35" s="110">
        <v>242</v>
      </c>
      <c r="C35" s="110" t="s">
        <v>295</v>
      </c>
      <c r="D35" s="110" t="s">
        <v>291</v>
      </c>
      <c r="E35" s="110" t="s">
        <v>289</v>
      </c>
      <c r="F35" s="127" t="s">
        <v>156</v>
      </c>
      <c r="G35" s="124">
        <v>5</v>
      </c>
      <c r="J35" s="110">
        <v>1</v>
      </c>
    </row>
    <row r="36" spans="1:10" ht="16.5" x14ac:dyDescent="0.3">
      <c r="A36" s="115"/>
      <c r="B36" s="116"/>
      <c r="C36" s="116"/>
      <c r="D36" s="116"/>
      <c r="E36" s="116"/>
      <c r="F36" s="116"/>
      <c r="G36" s="123"/>
      <c r="H36" s="116"/>
      <c r="I36" s="115"/>
      <c r="J36" s="117">
        <f>SUM(J29:J35)</f>
        <v>7</v>
      </c>
    </row>
    <row r="37" spans="1:10" ht="16.5" x14ac:dyDescent="0.3">
      <c r="A37" s="119"/>
      <c r="B37" s="114"/>
      <c r="C37" s="114"/>
      <c r="D37" s="114"/>
      <c r="E37" s="114"/>
      <c r="F37" s="114"/>
      <c r="G37" s="125"/>
      <c r="H37" s="114"/>
      <c r="I37" s="119"/>
      <c r="J37" s="120"/>
    </row>
    <row r="38" spans="1:10" ht="27.75" x14ac:dyDescent="0.3">
      <c r="A38" s="119"/>
      <c r="B38" s="114"/>
      <c r="C38" s="114"/>
      <c r="D38" s="114"/>
      <c r="E38" s="114"/>
      <c r="F38" s="114"/>
      <c r="G38" s="128" t="s">
        <v>158</v>
      </c>
      <c r="H38" s="114"/>
      <c r="I38" s="119"/>
      <c r="J38" s="120"/>
    </row>
    <row r="39" spans="1:10" x14ac:dyDescent="0.25">
      <c r="A39" s="111" t="s">
        <v>109</v>
      </c>
      <c r="B39" s="126" t="s">
        <v>183</v>
      </c>
      <c r="C39" s="126" t="s">
        <v>184</v>
      </c>
      <c r="D39" s="110" t="s">
        <v>296</v>
      </c>
      <c r="E39" s="110" t="s">
        <v>285</v>
      </c>
      <c r="F39" s="130" t="s">
        <v>159</v>
      </c>
      <c r="G39" s="124">
        <v>5</v>
      </c>
      <c r="J39" s="110">
        <v>1</v>
      </c>
    </row>
    <row r="40" spans="1:10" x14ac:dyDescent="0.25">
      <c r="A40" s="111" t="s">
        <v>115</v>
      </c>
      <c r="B40" s="126"/>
      <c r="C40" s="126" t="s">
        <v>185</v>
      </c>
      <c r="D40" s="110" t="s">
        <v>296</v>
      </c>
      <c r="E40" s="110" t="s">
        <v>290</v>
      </c>
      <c r="F40" s="126" t="s">
        <v>160</v>
      </c>
      <c r="G40" s="124">
        <v>5</v>
      </c>
      <c r="J40" s="110">
        <v>1</v>
      </c>
    </row>
    <row r="41" spans="1:10" ht="12.75" customHeight="1" x14ac:dyDescent="0.25">
      <c r="B41" s="126" t="s">
        <v>186</v>
      </c>
      <c r="C41" s="126" t="s">
        <v>184</v>
      </c>
      <c r="D41" s="110" t="s">
        <v>296</v>
      </c>
      <c r="E41" s="110" t="s">
        <v>287</v>
      </c>
      <c r="F41" s="126" t="s">
        <v>161</v>
      </c>
      <c r="G41" s="124">
        <v>5</v>
      </c>
      <c r="J41" s="110">
        <v>1</v>
      </c>
    </row>
    <row r="42" spans="1:10" x14ac:dyDescent="0.25">
      <c r="B42" s="126"/>
      <c r="C42" s="126" t="s">
        <v>185</v>
      </c>
      <c r="D42" s="110" t="s">
        <v>296</v>
      </c>
      <c r="E42" s="110" t="s">
        <v>287</v>
      </c>
      <c r="F42" s="126" t="s">
        <v>162</v>
      </c>
      <c r="G42" s="124">
        <v>5</v>
      </c>
      <c r="J42" s="110">
        <v>1</v>
      </c>
    </row>
    <row r="43" spans="1:10" x14ac:dyDescent="0.25">
      <c r="B43" s="126"/>
      <c r="C43" s="126" t="s">
        <v>187</v>
      </c>
      <c r="D43" s="110" t="s">
        <v>296</v>
      </c>
      <c r="E43" s="110" t="s">
        <v>287</v>
      </c>
      <c r="F43" s="126" t="s">
        <v>163</v>
      </c>
      <c r="G43" s="124">
        <v>5</v>
      </c>
      <c r="J43" s="110">
        <v>1</v>
      </c>
    </row>
    <row r="44" spans="1:10" x14ac:dyDescent="0.25">
      <c r="B44" s="126"/>
      <c r="C44" s="126" t="s">
        <v>188</v>
      </c>
      <c r="D44" s="110" t="s">
        <v>296</v>
      </c>
      <c r="E44" s="110" t="s">
        <v>287</v>
      </c>
      <c r="F44" s="126" t="s">
        <v>151</v>
      </c>
      <c r="G44" s="124">
        <v>5</v>
      </c>
      <c r="J44" s="110">
        <v>1</v>
      </c>
    </row>
    <row r="45" spans="1:10" x14ac:dyDescent="0.25">
      <c r="B45" s="126"/>
      <c r="C45" s="126" t="s">
        <v>189</v>
      </c>
      <c r="D45" s="110" t="s">
        <v>296</v>
      </c>
      <c r="E45" s="110" t="s">
        <v>287</v>
      </c>
      <c r="F45" s="126" t="s">
        <v>164</v>
      </c>
      <c r="G45" s="124">
        <v>5</v>
      </c>
      <c r="J45" s="110">
        <v>1</v>
      </c>
    </row>
    <row r="46" spans="1:10" x14ac:dyDescent="0.25">
      <c r="B46" s="126" t="s">
        <v>190</v>
      </c>
      <c r="C46" s="126" t="s">
        <v>184</v>
      </c>
      <c r="D46" s="110" t="s">
        <v>296</v>
      </c>
      <c r="E46" s="110" t="s">
        <v>285</v>
      </c>
      <c r="F46" s="126" t="s">
        <v>165</v>
      </c>
      <c r="G46" s="124">
        <v>5</v>
      </c>
      <c r="I46" s="113"/>
      <c r="J46" s="110">
        <v>1</v>
      </c>
    </row>
    <row r="47" spans="1:10" x14ac:dyDescent="0.25">
      <c r="B47" s="126"/>
      <c r="C47" s="126" t="s">
        <v>185</v>
      </c>
      <c r="D47" s="110" t="s">
        <v>296</v>
      </c>
      <c r="E47" s="110" t="s">
        <v>285</v>
      </c>
      <c r="F47" s="126" t="s">
        <v>166</v>
      </c>
      <c r="G47" s="124">
        <v>5</v>
      </c>
      <c r="J47" s="110">
        <v>1</v>
      </c>
    </row>
    <row r="48" spans="1:10" x14ac:dyDescent="0.25">
      <c r="B48" s="126"/>
      <c r="C48" s="126" t="s">
        <v>187</v>
      </c>
      <c r="D48" s="110" t="s">
        <v>296</v>
      </c>
      <c r="E48" s="110" t="s">
        <v>285</v>
      </c>
      <c r="F48" s="126" t="s">
        <v>152</v>
      </c>
      <c r="G48" s="124">
        <v>5</v>
      </c>
      <c r="J48" s="110">
        <v>1</v>
      </c>
    </row>
    <row r="49" spans="2:10" x14ac:dyDescent="0.25">
      <c r="B49" s="126" t="s">
        <v>191</v>
      </c>
      <c r="C49" s="126" t="s">
        <v>184</v>
      </c>
      <c r="D49" s="110" t="s">
        <v>296</v>
      </c>
      <c r="E49" s="110" t="s">
        <v>287</v>
      </c>
      <c r="F49" s="126" t="s">
        <v>167</v>
      </c>
      <c r="G49" s="124">
        <v>5</v>
      </c>
      <c r="J49" s="110">
        <v>1</v>
      </c>
    </row>
    <row r="50" spans="2:10" x14ac:dyDescent="0.25">
      <c r="B50" s="126"/>
      <c r="C50" s="126" t="s">
        <v>185</v>
      </c>
      <c r="D50" s="110" t="s">
        <v>296</v>
      </c>
      <c r="E50" s="110" t="s">
        <v>287</v>
      </c>
      <c r="F50" s="126" t="s">
        <v>168</v>
      </c>
      <c r="G50" s="124">
        <v>5</v>
      </c>
      <c r="I50" s="113"/>
      <c r="J50" s="110">
        <v>1</v>
      </c>
    </row>
    <row r="51" spans="2:10" x14ac:dyDescent="0.25">
      <c r="B51" s="126"/>
      <c r="C51" s="126" t="s">
        <v>187</v>
      </c>
      <c r="D51" s="110" t="s">
        <v>296</v>
      </c>
      <c r="E51" s="110" t="s">
        <v>287</v>
      </c>
      <c r="F51" s="126" t="s">
        <v>169</v>
      </c>
      <c r="G51" s="124">
        <v>5</v>
      </c>
      <c r="J51" s="110">
        <v>1</v>
      </c>
    </row>
    <row r="52" spans="2:10" x14ac:dyDescent="0.25">
      <c r="B52" s="126"/>
      <c r="C52" s="126" t="s">
        <v>188</v>
      </c>
      <c r="D52" s="110" t="s">
        <v>296</v>
      </c>
      <c r="E52" s="110" t="s">
        <v>287</v>
      </c>
      <c r="F52" s="126" t="s">
        <v>170</v>
      </c>
      <c r="G52" s="124">
        <v>5</v>
      </c>
      <c r="J52" s="110">
        <v>1</v>
      </c>
    </row>
    <row r="53" spans="2:10" x14ac:dyDescent="0.25">
      <c r="B53" s="126"/>
      <c r="C53" s="126" t="s">
        <v>189</v>
      </c>
      <c r="D53" s="110" t="s">
        <v>296</v>
      </c>
      <c r="E53" s="110" t="s">
        <v>287</v>
      </c>
      <c r="F53" s="126" t="s">
        <v>153</v>
      </c>
      <c r="G53" s="124">
        <v>5</v>
      </c>
      <c r="J53" s="110">
        <v>1</v>
      </c>
    </row>
    <row r="54" spans="2:10" x14ac:dyDescent="0.25">
      <c r="B54" s="126" t="s">
        <v>192</v>
      </c>
      <c r="C54" s="126" t="s">
        <v>184</v>
      </c>
      <c r="D54" s="110" t="s">
        <v>296</v>
      </c>
      <c r="E54" s="110" t="s">
        <v>285</v>
      </c>
      <c r="F54" s="126" t="s">
        <v>171</v>
      </c>
      <c r="G54" s="124">
        <v>5</v>
      </c>
      <c r="J54" s="110">
        <v>1</v>
      </c>
    </row>
    <row r="55" spans="2:10" x14ac:dyDescent="0.25">
      <c r="B55" s="126"/>
      <c r="C55" s="126" t="s">
        <v>185</v>
      </c>
      <c r="D55" s="110" t="s">
        <v>296</v>
      </c>
      <c r="E55" s="110" t="s">
        <v>285</v>
      </c>
      <c r="F55" s="126" t="s">
        <v>172</v>
      </c>
      <c r="G55" s="124">
        <v>5</v>
      </c>
      <c r="J55" s="110">
        <v>1</v>
      </c>
    </row>
    <row r="56" spans="2:10" x14ac:dyDescent="0.25">
      <c r="B56" s="126"/>
      <c r="C56" s="126" t="s">
        <v>187</v>
      </c>
      <c r="D56" s="110" t="s">
        <v>296</v>
      </c>
      <c r="E56" s="110" t="s">
        <v>285</v>
      </c>
      <c r="F56" s="126" t="s">
        <v>173</v>
      </c>
      <c r="G56" s="124">
        <v>5</v>
      </c>
      <c r="J56" s="110">
        <v>1</v>
      </c>
    </row>
    <row r="57" spans="2:10" x14ac:dyDescent="0.25">
      <c r="B57" s="126"/>
      <c r="C57" s="126" t="s">
        <v>188</v>
      </c>
      <c r="D57" s="110" t="s">
        <v>296</v>
      </c>
      <c r="E57" s="110" t="s">
        <v>285</v>
      </c>
      <c r="F57" s="126" t="s">
        <v>154</v>
      </c>
      <c r="G57" s="124">
        <v>5</v>
      </c>
      <c r="I57" s="113"/>
      <c r="J57" s="110">
        <v>1</v>
      </c>
    </row>
    <row r="58" spans="2:10" x14ac:dyDescent="0.25">
      <c r="B58" s="126" t="s">
        <v>193</v>
      </c>
      <c r="C58" s="126" t="s">
        <v>184</v>
      </c>
      <c r="D58" s="110" t="s">
        <v>296</v>
      </c>
      <c r="E58" s="110" t="s">
        <v>285</v>
      </c>
      <c r="F58" s="126" t="s">
        <v>174</v>
      </c>
      <c r="G58" s="124">
        <v>5</v>
      </c>
      <c r="J58" s="110">
        <v>1</v>
      </c>
    </row>
    <row r="59" spans="2:10" x14ac:dyDescent="0.25">
      <c r="B59" s="126"/>
      <c r="C59" s="126" t="s">
        <v>185</v>
      </c>
      <c r="D59" s="110" t="s">
        <v>296</v>
      </c>
      <c r="E59" s="110" t="s">
        <v>285</v>
      </c>
      <c r="F59" s="126" t="s">
        <v>155</v>
      </c>
      <c r="G59" s="124">
        <v>5</v>
      </c>
      <c r="J59" s="110">
        <v>1</v>
      </c>
    </row>
    <row r="60" spans="2:10" x14ac:dyDescent="0.25">
      <c r="B60" s="126" t="s">
        <v>194</v>
      </c>
      <c r="C60" s="126" t="s">
        <v>184</v>
      </c>
      <c r="D60" s="110" t="s">
        <v>296</v>
      </c>
      <c r="E60" s="110" t="s">
        <v>285</v>
      </c>
      <c r="F60" s="126" t="s">
        <v>175</v>
      </c>
      <c r="G60" s="124">
        <v>5</v>
      </c>
      <c r="J60" s="110">
        <v>1</v>
      </c>
    </row>
    <row r="61" spans="2:10" x14ac:dyDescent="0.25">
      <c r="B61" s="126"/>
      <c r="C61" s="126" t="s">
        <v>185</v>
      </c>
      <c r="D61" s="110" t="s">
        <v>296</v>
      </c>
      <c r="E61" s="110" t="s">
        <v>285</v>
      </c>
      <c r="F61" s="126" t="s">
        <v>176</v>
      </c>
      <c r="G61" s="124">
        <v>5</v>
      </c>
      <c r="J61" s="110">
        <v>1</v>
      </c>
    </row>
    <row r="62" spans="2:10" x14ac:dyDescent="0.25">
      <c r="B62" s="126"/>
      <c r="C62" s="126" t="s">
        <v>187</v>
      </c>
      <c r="D62" s="110" t="s">
        <v>296</v>
      </c>
      <c r="E62" s="110" t="s">
        <v>285</v>
      </c>
      <c r="F62" s="126" t="s">
        <v>177</v>
      </c>
      <c r="G62" s="124">
        <v>5</v>
      </c>
      <c r="I62" s="113"/>
      <c r="J62" s="110">
        <v>1</v>
      </c>
    </row>
    <row r="63" spans="2:10" x14ac:dyDescent="0.25">
      <c r="B63" s="126"/>
      <c r="C63" s="126" t="s">
        <v>188</v>
      </c>
      <c r="D63" s="110" t="s">
        <v>296</v>
      </c>
      <c r="E63" s="110" t="s">
        <v>285</v>
      </c>
      <c r="F63" s="126" t="s">
        <v>178</v>
      </c>
      <c r="G63" s="124">
        <v>5</v>
      </c>
      <c r="J63" s="110">
        <v>1</v>
      </c>
    </row>
    <row r="64" spans="2:10" x14ac:dyDescent="0.25">
      <c r="B64" s="126" t="s">
        <v>195</v>
      </c>
      <c r="C64" s="126" t="s">
        <v>184</v>
      </c>
      <c r="D64" s="110" t="s">
        <v>296</v>
      </c>
      <c r="E64" s="110" t="s">
        <v>287</v>
      </c>
      <c r="F64" s="126" t="s">
        <v>179</v>
      </c>
      <c r="G64" s="124">
        <v>5</v>
      </c>
      <c r="J64" s="110">
        <v>1</v>
      </c>
    </row>
    <row r="65" spans="1:10" x14ac:dyDescent="0.25">
      <c r="B65" s="126"/>
      <c r="C65" s="126" t="s">
        <v>185</v>
      </c>
      <c r="D65" s="110" t="s">
        <v>296</v>
      </c>
      <c r="E65" s="110" t="s">
        <v>287</v>
      </c>
      <c r="F65" s="126" t="s">
        <v>180</v>
      </c>
      <c r="G65" s="124">
        <v>5</v>
      </c>
      <c r="J65" s="110">
        <v>1</v>
      </c>
    </row>
    <row r="66" spans="1:10" x14ac:dyDescent="0.25">
      <c r="B66" s="126"/>
      <c r="C66" s="126" t="s">
        <v>187</v>
      </c>
      <c r="D66" s="110" t="s">
        <v>296</v>
      </c>
      <c r="E66" s="110" t="s">
        <v>287</v>
      </c>
      <c r="F66" s="126" t="s">
        <v>181</v>
      </c>
      <c r="G66" s="124">
        <v>5</v>
      </c>
      <c r="J66" s="110">
        <v>1</v>
      </c>
    </row>
    <row r="67" spans="1:10" x14ac:dyDescent="0.25">
      <c r="B67" s="126"/>
      <c r="C67" s="126" t="s">
        <v>188</v>
      </c>
      <c r="D67" s="110" t="s">
        <v>296</v>
      </c>
      <c r="E67" s="110" t="s">
        <v>287</v>
      </c>
      <c r="F67" s="126" t="s">
        <v>182</v>
      </c>
      <c r="G67" s="124">
        <v>5</v>
      </c>
      <c r="J67" s="110">
        <v>1</v>
      </c>
    </row>
    <row r="68" spans="1:10" x14ac:dyDescent="0.25">
      <c r="B68" s="126"/>
      <c r="C68" s="126" t="s">
        <v>189</v>
      </c>
      <c r="D68" s="110" t="s">
        <v>296</v>
      </c>
      <c r="E68" s="110" t="s">
        <v>287</v>
      </c>
      <c r="F68" s="126" t="s">
        <v>156</v>
      </c>
      <c r="G68" s="124">
        <v>5</v>
      </c>
      <c r="J68" s="110">
        <v>1</v>
      </c>
    </row>
    <row r="69" spans="1:10" ht="16.5" x14ac:dyDescent="0.3">
      <c r="A69" s="115"/>
      <c r="B69" s="129"/>
      <c r="C69" s="115"/>
      <c r="D69" s="116"/>
      <c r="E69" s="116"/>
      <c r="F69" s="115"/>
      <c r="G69" s="123"/>
      <c r="H69" s="116"/>
      <c r="I69" s="115"/>
      <c r="J69" s="117">
        <f>SUM(J39:J68)</f>
        <v>30</v>
      </c>
    </row>
    <row r="70" spans="1:10" ht="16.5" x14ac:dyDescent="0.3">
      <c r="A70" s="119"/>
      <c r="B70" s="126"/>
      <c r="C70" s="111"/>
      <c r="D70" s="114"/>
      <c r="E70" s="114"/>
      <c r="F70" s="111"/>
      <c r="G70" s="125"/>
      <c r="H70" s="114"/>
      <c r="I70" s="119"/>
      <c r="J70" s="120"/>
    </row>
    <row r="71" spans="1:10" ht="27.75" x14ac:dyDescent="0.3">
      <c r="A71" s="119"/>
      <c r="B71" s="126"/>
      <c r="C71" s="111"/>
      <c r="D71" s="114"/>
      <c r="E71" s="114"/>
      <c r="F71" s="111"/>
      <c r="G71" s="128" t="s">
        <v>196</v>
      </c>
      <c r="H71" s="114"/>
      <c r="I71" s="119"/>
      <c r="J71" s="120"/>
    </row>
    <row r="72" spans="1:10" x14ac:dyDescent="0.25">
      <c r="A72" s="111" t="s">
        <v>110</v>
      </c>
      <c r="B72" s="126" t="s">
        <v>183</v>
      </c>
      <c r="C72" s="126" t="s">
        <v>184</v>
      </c>
      <c r="D72" s="110" t="s">
        <v>297</v>
      </c>
      <c r="E72" s="110" t="s">
        <v>290</v>
      </c>
      <c r="F72" s="126" t="s">
        <v>202</v>
      </c>
      <c r="G72" s="124">
        <v>5</v>
      </c>
      <c r="J72" s="110">
        <v>1</v>
      </c>
    </row>
    <row r="73" spans="1:10" x14ac:dyDescent="0.25">
      <c r="A73" s="111" t="s">
        <v>116</v>
      </c>
      <c r="B73" s="126"/>
      <c r="C73" s="126" t="s">
        <v>185</v>
      </c>
      <c r="D73" s="110" t="s">
        <v>297</v>
      </c>
      <c r="E73" s="110" t="s">
        <v>285</v>
      </c>
      <c r="F73" s="126" t="s">
        <v>150</v>
      </c>
      <c r="G73" s="124">
        <v>5</v>
      </c>
      <c r="J73" s="110">
        <v>1</v>
      </c>
    </row>
    <row r="74" spans="1:10" ht="12.75" customHeight="1" x14ac:dyDescent="0.25">
      <c r="B74" s="126"/>
      <c r="C74" s="126" t="s">
        <v>187</v>
      </c>
      <c r="D74" s="110" t="s">
        <v>297</v>
      </c>
      <c r="E74" s="110" t="s">
        <v>290</v>
      </c>
      <c r="F74" s="126" t="s">
        <v>201</v>
      </c>
      <c r="G74" s="124">
        <v>5</v>
      </c>
      <c r="I74" s="113"/>
      <c r="J74" s="110">
        <v>1</v>
      </c>
    </row>
    <row r="75" spans="1:10" x14ac:dyDescent="0.25">
      <c r="B75" s="126" t="s">
        <v>186</v>
      </c>
      <c r="C75" s="126" t="s">
        <v>184</v>
      </c>
      <c r="D75" s="110" t="s">
        <v>297</v>
      </c>
      <c r="E75" s="110" t="s">
        <v>287</v>
      </c>
      <c r="F75" s="126" t="s">
        <v>161</v>
      </c>
      <c r="G75" s="124">
        <v>5</v>
      </c>
      <c r="J75" s="110">
        <v>1</v>
      </c>
    </row>
    <row r="76" spans="1:10" x14ac:dyDescent="0.25">
      <c r="B76" s="126"/>
      <c r="C76" s="126" t="s">
        <v>185</v>
      </c>
      <c r="D76" s="110" t="s">
        <v>297</v>
      </c>
      <c r="E76" s="110" t="s">
        <v>287</v>
      </c>
      <c r="F76" s="126" t="s">
        <v>162</v>
      </c>
      <c r="G76" s="124">
        <v>5</v>
      </c>
      <c r="J76" s="110">
        <v>1</v>
      </c>
    </row>
    <row r="77" spans="1:10" x14ac:dyDescent="0.25">
      <c r="B77" s="126"/>
      <c r="C77" s="126" t="s">
        <v>187</v>
      </c>
      <c r="D77" s="110" t="s">
        <v>297</v>
      </c>
      <c r="E77" s="110" t="s">
        <v>287</v>
      </c>
      <c r="F77" s="126" t="s">
        <v>163</v>
      </c>
      <c r="G77" s="124">
        <v>5</v>
      </c>
      <c r="J77" s="110">
        <v>1</v>
      </c>
    </row>
    <row r="78" spans="1:10" x14ac:dyDescent="0.25">
      <c r="B78" s="126"/>
      <c r="C78" s="126" t="s">
        <v>188</v>
      </c>
      <c r="D78" s="110" t="s">
        <v>297</v>
      </c>
      <c r="E78" s="110" t="s">
        <v>287</v>
      </c>
      <c r="F78" s="126" t="s">
        <v>151</v>
      </c>
      <c r="G78" s="124">
        <v>5</v>
      </c>
      <c r="J78" s="110">
        <v>1</v>
      </c>
    </row>
    <row r="79" spans="1:10" x14ac:dyDescent="0.25">
      <c r="B79" s="126"/>
      <c r="C79" s="126" t="s">
        <v>189</v>
      </c>
      <c r="D79" s="110" t="s">
        <v>297</v>
      </c>
      <c r="E79" s="110" t="s">
        <v>287</v>
      </c>
      <c r="F79" s="126" t="s">
        <v>164</v>
      </c>
      <c r="G79" s="124">
        <v>5</v>
      </c>
      <c r="J79" s="110">
        <v>1</v>
      </c>
    </row>
    <row r="80" spans="1:10" x14ac:dyDescent="0.25">
      <c r="B80" s="126" t="s">
        <v>190</v>
      </c>
      <c r="C80" s="126" t="s">
        <v>184</v>
      </c>
      <c r="D80" s="110" t="s">
        <v>297</v>
      </c>
      <c r="E80" s="110" t="s">
        <v>290</v>
      </c>
      <c r="F80" s="126" t="s">
        <v>165</v>
      </c>
      <c r="G80" s="124">
        <v>5</v>
      </c>
      <c r="J80" s="110">
        <v>1</v>
      </c>
    </row>
    <row r="81" spans="2:10" x14ac:dyDescent="0.25">
      <c r="B81" s="126"/>
      <c r="C81" s="126" t="s">
        <v>185</v>
      </c>
      <c r="D81" s="110" t="s">
        <v>297</v>
      </c>
      <c r="E81" s="110" t="s">
        <v>285</v>
      </c>
      <c r="F81" s="126" t="s">
        <v>166</v>
      </c>
      <c r="G81" s="124">
        <v>5</v>
      </c>
      <c r="J81" s="110">
        <v>1</v>
      </c>
    </row>
    <row r="82" spans="2:10" x14ac:dyDescent="0.25">
      <c r="B82" s="126"/>
      <c r="C82" s="126" t="s">
        <v>187</v>
      </c>
      <c r="D82" s="110" t="s">
        <v>297</v>
      </c>
      <c r="E82" s="110" t="s">
        <v>290</v>
      </c>
      <c r="F82" s="126" t="s">
        <v>152</v>
      </c>
      <c r="G82" s="124">
        <v>5</v>
      </c>
      <c r="J82" s="110">
        <v>1</v>
      </c>
    </row>
    <row r="83" spans="2:10" x14ac:dyDescent="0.25">
      <c r="B83" s="126"/>
      <c r="C83" s="126" t="s">
        <v>188</v>
      </c>
      <c r="D83" s="110" t="s">
        <v>297</v>
      </c>
      <c r="E83" s="110" t="s">
        <v>290</v>
      </c>
      <c r="F83" s="126" t="s">
        <v>200</v>
      </c>
      <c r="G83" s="124">
        <v>5</v>
      </c>
      <c r="J83" s="110">
        <v>1</v>
      </c>
    </row>
    <row r="84" spans="2:10" x14ac:dyDescent="0.25">
      <c r="B84" s="126" t="s">
        <v>191</v>
      </c>
      <c r="C84" s="126" t="s">
        <v>184</v>
      </c>
      <c r="D84" s="110" t="s">
        <v>297</v>
      </c>
      <c r="E84" s="110" t="s">
        <v>287</v>
      </c>
      <c r="F84" s="126" t="s">
        <v>167</v>
      </c>
      <c r="G84" s="124">
        <v>5</v>
      </c>
      <c r="J84" s="110">
        <v>1</v>
      </c>
    </row>
    <row r="85" spans="2:10" x14ac:dyDescent="0.25">
      <c r="B85" s="126"/>
      <c r="C85" s="126" t="s">
        <v>185</v>
      </c>
      <c r="D85" s="110" t="s">
        <v>297</v>
      </c>
      <c r="E85" s="110" t="s">
        <v>287</v>
      </c>
      <c r="F85" s="126" t="s">
        <v>168</v>
      </c>
      <c r="G85" s="124">
        <v>5</v>
      </c>
      <c r="J85" s="110">
        <v>1</v>
      </c>
    </row>
    <row r="86" spans="2:10" x14ac:dyDescent="0.25">
      <c r="B86" s="126"/>
      <c r="C86" s="126" t="s">
        <v>187</v>
      </c>
      <c r="D86" s="110" t="s">
        <v>297</v>
      </c>
      <c r="E86" s="110" t="s">
        <v>287</v>
      </c>
      <c r="F86" s="126" t="s">
        <v>169</v>
      </c>
      <c r="G86" s="124">
        <v>5</v>
      </c>
      <c r="J86" s="110">
        <v>1</v>
      </c>
    </row>
    <row r="87" spans="2:10" x14ac:dyDescent="0.25">
      <c r="B87" s="126"/>
      <c r="C87" s="126" t="s">
        <v>188</v>
      </c>
      <c r="D87" s="110" t="s">
        <v>297</v>
      </c>
      <c r="E87" s="110" t="s">
        <v>287</v>
      </c>
      <c r="F87" s="126" t="s">
        <v>170</v>
      </c>
      <c r="G87" s="124">
        <v>5</v>
      </c>
      <c r="J87" s="110">
        <v>1</v>
      </c>
    </row>
    <row r="88" spans="2:10" x14ac:dyDescent="0.25">
      <c r="B88" s="126"/>
      <c r="C88" s="126" t="s">
        <v>189</v>
      </c>
      <c r="D88" s="110" t="s">
        <v>297</v>
      </c>
      <c r="E88" s="110" t="s">
        <v>287</v>
      </c>
      <c r="F88" s="126" t="s">
        <v>153</v>
      </c>
      <c r="G88" s="124">
        <v>5</v>
      </c>
      <c r="J88" s="110">
        <v>1</v>
      </c>
    </row>
    <row r="89" spans="2:10" x14ac:dyDescent="0.25">
      <c r="B89" s="126" t="s">
        <v>192</v>
      </c>
      <c r="C89" s="126" t="s">
        <v>184</v>
      </c>
      <c r="D89" s="110" t="s">
        <v>297</v>
      </c>
      <c r="E89" s="110" t="s">
        <v>290</v>
      </c>
      <c r="F89" s="126" t="s">
        <v>171</v>
      </c>
      <c r="G89" s="124">
        <v>5</v>
      </c>
      <c r="J89" s="110">
        <v>1</v>
      </c>
    </row>
    <row r="90" spans="2:10" x14ac:dyDescent="0.25">
      <c r="B90" s="126"/>
      <c r="C90" s="126" t="s">
        <v>185</v>
      </c>
      <c r="D90" s="110" t="s">
        <v>297</v>
      </c>
      <c r="E90" s="110" t="s">
        <v>285</v>
      </c>
      <c r="F90" s="126" t="s">
        <v>199</v>
      </c>
      <c r="G90" s="124">
        <v>5</v>
      </c>
      <c r="J90" s="110">
        <v>1</v>
      </c>
    </row>
    <row r="91" spans="2:10" x14ac:dyDescent="0.25">
      <c r="B91" s="126"/>
      <c r="C91" s="126" t="s">
        <v>187</v>
      </c>
      <c r="D91" s="110" t="s">
        <v>297</v>
      </c>
      <c r="E91" s="110" t="s">
        <v>290</v>
      </c>
      <c r="F91" s="126" t="s">
        <v>198</v>
      </c>
      <c r="G91" s="124">
        <v>5</v>
      </c>
      <c r="J91" s="110">
        <v>1</v>
      </c>
    </row>
    <row r="92" spans="2:10" x14ac:dyDescent="0.25">
      <c r="B92" s="126"/>
      <c r="C92" s="126" t="s">
        <v>188</v>
      </c>
      <c r="D92" s="110" t="s">
        <v>297</v>
      </c>
      <c r="E92" s="110" t="s">
        <v>290</v>
      </c>
      <c r="F92" s="126" t="s">
        <v>154</v>
      </c>
      <c r="G92" s="124">
        <v>5</v>
      </c>
      <c r="J92" s="110">
        <v>1</v>
      </c>
    </row>
    <row r="93" spans="2:10" x14ac:dyDescent="0.25">
      <c r="B93" s="126" t="s">
        <v>194</v>
      </c>
      <c r="C93" s="126" t="s">
        <v>184</v>
      </c>
      <c r="D93" s="110" t="s">
        <v>297</v>
      </c>
      <c r="E93" s="110" t="s">
        <v>290</v>
      </c>
      <c r="F93" s="126" t="s">
        <v>175</v>
      </c>
      <c r="G93" s="124">
        <v>5</v>
      </c>
      <c r="J93" s="110">
        <v>1</v>
      </c>
    </row>
    <row r="94" spans="2:10" x14ac:dyDescent="0.25">
      <c r="B94" s="126"/>
      <c r="C94" s="126" t="s">
        <v>185</v>
      </c>
      <c r="D94" s="110" t="s">
        <v>297</v>
      </c>
      <c r="E94" s="110" t="s">
        <v>285</v>
      </c>
      <c r="F94" s="126" t="s">
        <v>177</v>
      </c>
      <c r="G94" s="124">
        <v>5</v>
      </c>
      <c r="J94" s="110">
        <v>1</v>
      </c>
    </row>
    <row r="95" spans="2:10" x14ac:dyDescent="0.25">
      <c r="B95" s="126"/>
      <c r="C95" s="126" t="s">
        <v>187</v>
      </c>
      <c r="D95" s="110" t="s">
        <v>297</v>
      </c>
      <c r="E95" s="110" t="s">
        <v>290</v>
      </c>
      <c r="F95" s="126" t="s">
        <v>178</v>
      </c>
      <c r="G95" s="124">
        <v>4</v>
      </c>
      <c r="H95" s="110">
        <v>1</v>
      </c>
      <c r="I95" s="111" t="s">
        <v>204</v>
      </c>
      <c r="J95" s="110">
        <v>1</v>
      </c>
    </row>
    <row r="96" spans="2:10" x14ac:dyDescent="0.25">
      <c r="B96" s="126" t="s">
        <v>195</v>
      </c>
      <c r="C96" s="126" t="s">
        <v>184</v>
      </c>
      <c r="D96" s="110" t="s">
        <v>297</v>
      </c>
      <c r="E96" s="110" t="s">
        <v>287</v>
      </c>
      <c r="F96" s="126" t="s">
        <v>179</v>
      </c>
      <c r="G96" s="124">
        <v>5</v>
      </c>
      <c r="J96" s="110">
        <v>1</v>
      </c>
    </row>
    <row r="97" spans="1:10" x14ac:dyDescent="0.25">
      <c r="B97" s="126"/>
      <c r="C97" s="126" t="s">
        <v>185</v>
      </c>
      <c r="D97" s="110" t="s">
        <v>297</v>
      </c>
      <c r="E97" s="110" t="s">
        <v>287</v>
      </c>
      <c r="F97" s="126" t="s">
        <v>180</v>
      </c>
      <c r="G97" s="124">
        <v>5</v>
      </c>
      <c r="I97" s="113"/>
      <c r="J97" s="110">
        <v>1</v>
      </c>
    </row>
    <row r="98" spans="1:10" x14ac:dyDescent="0.25">
      <c r="B98" s="126"/>
      <c r="C98" s="126" t="s">
        <v>187</v>
      </c>
      <c r="D98" s="110" t="s">
        <v>297</v>
      </c>
      <c r="E98" s="110" t="s">
        <v>287</v>
      </c>
      <c r="F98" s="126" t="s">
        <v>181</v>
      </c>
      <c r="G98" s="124">
        <v>5</v>
      </c>
      <c r="J98" s="110">
        <v>1</v>
      </c>
    </row>
    <row r="99" spans="1:10" x14ac:dyDescent="0.25">
      <c r="B99" s="126"/>
      <c r="C99" s="126" t="s">
        <v>188</v>
      </c>
      <c r="D99" s="110" t="s">
        <v>297</v>
      </c>
      <c r="E99" s="110" t="s">
        <v>287</v>
      </c>
      <c r="F99" s="126" t="s">
        <v>182</v>
      </c>
      <c r="G99" s="124">
        <v>5</v>
      </c>
      <c r="J99" s="110">
        <v>1</v>
      </c>
    </row>
    <row r="100" spans="1:10" x14ac:dyDescent="0.25">
      <c r="B100" s="126"/>
      <c r="C100" s="126" t="s">
        <v>189</v>
      </c>
      <c r="D100" s="110" t="s">
        <v>297</v>
      </c>
      <c r="E100" s="110" t="s">
        <v>287</v>
      </c>
      <c r="F100" s="126" t="s">
        <v>156</v>
      </c>
      <c r="G100" s="124">
        <v>5</v>
      </c>
      <c r="J100" s="110">
        <v>1</v>
      </c>
    </row>
    <row r="101" spans="1:10" x14ac:dyDescent="0.25">
      <c r="B101" s="126"/>
      <c r="C101" s="126" t="s">
        <v>203</v>
      </c>
      <c r="D101" s="110" t="s">
        <v>297</v>
      </c>
      <c r="E101" s="110" t="s">
        <v>287</v>
      </c>
      <c r="F101" s="126" t="s">
        <v>197</v>
      </c>
      <c r="G101" s="124">
        <v>5</v>
      </c>
      <c r="J101" s="110">
        <v>1</v>
      </c>
    </row>
    <row r="102" spans="1:10" ht="16.5" x14ac:dyDescent="0.3">
      <c r="A102" s="115"/>
      <c r="B102" s="116"/>
      <c r="C102" s="116"/>
      <c r="D102" s="116"/>
      <c r="E102" s="116"/>
      <c r="F102" s="116"/>
      <c r="G102" s="123"/>
      <c r="H102" s="116"/>
      <c r="I102" s="115"/>
      <c r="J102" s="117">
        <f>SUM(J72:J101)</f>
        <v>30</v>
      </c>
    </row>
    <row r="103" spans="1:10" ht="16.5" x14ac:dyDescent="0.3">
      <c r="A103" s="118" t="s">
        <v>108</v>
      </c>
    </row>
    <row r="104" spans="1:10" ht="27.75" x14ac:dyDescent="0.3">
      <c r="A104" s="118"/>
      <c r="G104" s="122" t="s">
        <v>269</v>
      </c>
    </row>
    <row r="105" spans="1:10" x14ac:dyDescent="0.25">
      <c r="A105" s="111" t="s">
        <v>111</v>
      </c>
      <c r="B105" s="126" t="s">
        <v>186</v>
      </c>
      <c r="C105" s="110" t="s">
        <v>299</v>
      </c>
      <c r="D105" s="110" t="s">
        <v>298</v>
      </c>
      <c r="E105" s="110" t="s">
        <v>287</v>
      </c>
      <c r="F105" s="126" t="s">
        <v>205</v>
      </c>
      <c r="G105" s="124">
        <v>10</v>
      </c>
      <c r="J105" s="110">
        <v>1</v>
      </c>
    </row>
    <row r="106" spans="1:10" x14ac:dyDescent="0.25">
      <c r="A106" s="111" t="s">
        <v>117</v>
      </c>
      <c r="B106" s="126"/>
      <c r="C106" s="126" t="s">
        <v>185</v>
      </c>
      <c r="D106" s="110" t="s">
        <v>298</v>
      </c>
      <c r="E106" s="110" t="s">
        <v>287</v>
      </c>
      <c r="F106" s="127" t="s">
        <v>206</v>
      </c>
      <c r="G106" s="124">
        <v>10</v>
      </c>
      <c r="J106" s="110">
        <v>1</v>
      </c>
    </row>
    <row r="107" spans="1:10" x14ac:dyDescent="0.25">
      <c r="B107" s="126"/>
      <c r="C107" s="126" t="s">
        <v>187</v>
      </c>
      <c r="D107" s="110" t="s">
        <v>298</v>
      </c>
      <c r="E107" s="110" t="s">
        <v>287</v>
      </c>
      <c r="F107" s="127" t="s">
        <v>207</v>
      </c>
      <c r="G107" s="124">
        <v>10</v>
      </c>
      <c r="J107" s="110">
        <v>1</v>
      </c>
    </row>
    <row r="108" spans="1:10" x14ac:dyDescent="0.25">
      <c r="C108" s="126" t="s">
        <v>188</v>
      </c>
      <c r="D108" s="110" t="s">
        <v>298</v>
      </c>
      <c r="E108" s="110" t="s">
        <v>287</v>
      </c>
      <c r="F108" s="127" t="s">
        <v>208</v>
      </c>
      <c r="G108" s="124">
        <v>10</v>
      </c>
      <c r="J108" s="110">
        <v>1</v>
      </c>
    </row>
    <row r="109" spans="1:10" x14ac:dyDescent="0.25">
      <c r="B109" s="126" t="s">
        <v>191</v>
      </c>
      <c r="C109" s="126" t="s">
        <v>184</v>
      </c>
      <c r="D109" s="110" t="s">
        <v>298</v>
      </c>
      <c r="E109" s="110" t="s">
        <v>287</v>
      </c>
      <c r="F109" s="127" t="s">
        <v>209</v>
      </c>
      <c r="G109" s="124">
        <v>10</v>
      </c>
      <c r="I109" s="113"/>
      <c r="J109" s="110">
        <v>1</v>
      </c>
    </row>
    <row r="110" spans="1:10" x14ac:dyDescent="0.25">
      <c r="B110" s="126"/>
      <c r="C110" s="126" t="s">
        <v>185</v>
      </c>
      <c r="D110" s="110" t="s">
        <v>298</v>
      </c>
      <c r="E110" s="110" t="s">
        <v>287</v>
      </c>
      <c r="F110" s="127" t="s">
        <v>210</v>
      </c>
      <c r="G110" s="124">
        <v>10</v>
      </c>
      <c r="J110" s="110">
        <v>1</v>
      </c>
    </row>
    <row r="111" spans="1:10" x14ac:dyDescent="0.25">
      <c r="B111" s="126"/>
      <c r="C111" s="126" t="s">
        <v>187</v>
      </c>
      <c r="D111" s="110" t="s">
        <v>298</v>
      </c>
      <c r="E111" s="110" t="s">
        <v>287</v>
      </c>
      <c r="F111" s="127" t="s">
        <v>211</v>
      </c>
      <c r="G111" s="124">
        <v>10</v>
      </c>
      <c r="I111" s="113"/>
      <c r="J111" s="110">
        <v>1</v>
      </c>
    </row>
    <row r="112" spans="1:10" x14ac:dyDescent="0.25">
      <c r="B112" s="126"/>
      <c r="C112" s="126" t="s">
        <v>188</v>
      </c>
      <c r="D112" s="110" t="s">
        <v>298</v>
      </c>
      <c r="E112" s="110" t="s">
        <v>287</v>
      </c>
      <c r="F112" s="127" t="s">
        <v>212</v>
      </c>
      <c r="G112" s="124">
        <v>10</v>
      </c>
      <c r="J112" s="110">
        <v>1</v>
      </c>
    </row>
    <row r="113" spans="1:10" x14ac:dyDescent="0.25">
      <c r="B113" s="126" t="s">
        <v>195</v>
      </c>
      <c r="C113" s="126" t="s">
        <v>184</v>
      </c>
      <c r="D113" s="110" t="s">
        <v>298</v>
      </c>
      <c r="E113" s="110" t="s">
        <v>287</v>
      </c>
      <c r="F113" s="127" t="s">
        <v>213</v>
      </c>
      <c r="G113" s="124">
        <v>10</v>
      </c>
      <c r="J113" s="110">
        <v>1</v>
      </c>
    </row>
    <row r="114" spans="1:10" x14ac:dyDescent="0.25">
      <c r="B114" s="126"/>
      <c r="C114" s="126" t="s">
        <v>185</v>
      </c>
      <c r="D114" s="110" t="s">
        <v>298</v>
      </c>
      <c r="E114" s="110" t="s">
        <v>287</v>
      </c>
      <c r="F114" s="127" t="s">
        <v>214</v>
      </c>
      <c r="G114" s="124">
        <v>10</v>
      </c>
      <c r="J114" s="110">
        <v>1</v>
      </c>
    </row>
    <row r="115" spans="1:10" x14ac:dyDescent="0.25">
      <c r="B115" s="126"/>
      <c r="C115" s="126" t="s">
        <v>187</v>
      </c>
      <c r="D115" s="110" t="s">
        <v>298</v>
      </c>
      <c r="E115" s="110" t="s">
        <v>287</v>
      </c>
      <c r="F115" s="127" t="s">
        <v>197</v>
      </c>
      <c r="G115" s="124">
        <v>10</v>
      </c>
      <c r="I115" s="113"/>
      <c r="J115" s="110">
        <v>1</v>
      </c>
    </row>
    <row r="116" spans="1:10" ht="16.5" x14ac:dyDescent="0.3">
      <c r="A116" s="115"/>
      <c r="B116" s="116"/>
      <c r="C116" s="116"/>
      <c r="D116" s="116"/>
      <c r="E116" s="116"/>
      <c r="F116" s="116"/>
      <c r="G116" s="123"/>
      <c r="H116" s="116"/>
      <c r="I116" s="115"/>
      <c r="J116" s="117">
        <f>SUM(J105:J115)</f>
        <v>11</v>
      </c>
    </row>
    <row r="118" spans="1:10" ht="40.5" x14ac:dyDescent="0.25">
      <c r="G118" s="122" t="s">
        <v>253</v>
      </c>
    </row>
    <row r="119" spans="1:10" x14ac:dyDescent="0.25">
      <c r="A119" s="111" t="s">
        <v>231</v>
      </c>
      <c r="B119" s="126" t="s">
        <v>190</v>
      </c>
      <c r="C119" s="126" t="s">
        <v>184</v>
      </c>
      <c r="F119" s="126" t="s">
        <v>215</v>
      </c>
      <c r="G119" s="124">
        <v>10</v>
      </c>
      <c r="J119" s="110">
        <v>1</v>
      </c>
    </row>
    <row r="120" spans="1:10" x14ac:dyDescent="0.25">
      <c r="A120" s="111" t="s">
        <v>118</v>
      </c>
      <c r="B120" s="126" t="s">
        <v>191</v>
      </c>
      <c r="C120" s="126" t="s">
        <v>185</v>
      </c>
      <c r="F120" s="127" t="s">
        <v>216</v>
      </c>
      <c r="G120" s="124">
        <v>10</v>
      </c>
      <c r="J120" s="110">
        <v>1</v>
      </c>
    </row>
    <row r="121" spans="1:10" x14ac:dyDescent="0.25">
      <c r="B121" s="126"/>
      <c r="C121" s="126" t="s">
        <v>187</v>
      </c>
      <c r="F121" s="127" t="s">
        <v>217</v>
      </c>
      <c r="G121" s="124">
        <v>10</v>
      </c>
      <c r="J121" s="110">
        <v>1</v>
      </c>
    </row>
    <row r="122" spans="1:10" x14ac:dyDescent="0.25">
      <c r="B122" s="126"/>
      <c r="C122" s="126" t="s">
        <v>188</v>
      </c>
      <c r="F122" s="127" t="s">
        <v>218</v>
      </c>
      <c r="G122" s="124">
        <v>10</v>
      </c>
      <c r="J122" s="110">
        <v>1</v>
      </c>
    </row>
    <row r="123" spans="1:10" x14ac:dyDescent="0.25">
      <c r="B123" s="126"/>
      <c r="C123" s="126" t="s">
        <v>189</v>
      </c>
      <c r="F123" s="127" t="s">
        <v>219</v>
      </c>
      <c r="G123" s="124">
        <v>10</v>
      </c>
      <c r="I123" s="113"/>
      <c r="J123" s="110">
        <v>1</v>
      </c>
    </row>
    <row r="124" spans="1:10" x14ac:dyDescent="0.25">
      <c r="B124" s="126"/>
      <c r="C124" s="126" t="s">
        <v>203</v>
      </c>
      <c r="F124" s="127" t="s">
        <v>220</v>
      </c>
      <c r="G124" s="124">
        <v>9</v>
      </c>
      <c r="I124" s="111" t="s">
        <v>230</v>
      </c>
      <c r="J124" s="110">
        <v>1</v>
      </c>
    </row>
    <row r="125" spans="1:10" x14ac:dyDescent="0.25">
      <c r="B125" s="126"/>
      <c r="C125" s="126" t="s">
        <v>225</v>
      </c>
      <c r="F125" s="127" t="s">
        <v>221</v>
      </c>
      <c r="G125" s="124">
        <v>10</v>
      </c>
      <c r="I125" s="113"/>
      <c r="J125" s="110">
        <v>1</v>
      </c>
    </row>
    <row r="126" spans="1:10" x14ac:dyDescent="0.25">
      <c r="B126" s="126"/>
      <c r="C126" s="126" t="s">
        <v>226</v>
      </c>
      <c r="F126" s="127" t="s">
        <v>222</v>
      </c>
      <c r="G126" s="124">
        <v>10</v>
      </c>
      <c r="J126" s="110">
        <v>1</v>
      </c>
    </row>
    <row r="127" spans="1:10" x14ac:dyDescent="0.25">
      <c r="B127" s="126"/>
      <c r="C127" s="126" t="s">
        <v>227</v>
      </c>
      <c r="F127" s="127" t="s">
        <v>223</v>
      </c>
      <c r="G127" s="124">
        <v>10</v>
      </c>
      <c r="J127" s="110">
        <v>1</v>
      </c>
    </row>
    <row r="128" spans="1:10" x14ac:dyDescent="0.25">
      <c r="B128" s="126" t="s">
        <v>228</v>
      </c>
      <c r="C128" s="126" t="s">
        <v>229</v>
      </c>
      <c r="F128" s="127" t="s">
        <v>224</v>
      </c>
      <c r="G128" s="124">
        <v>10</v>
      </c>
      <c r="J128" s="110">
        <v>1</v>
      </c>
    </row>
    <row r="129" spans="1:10" x14ac:dyDescent="0.25">
      <c r="B129" s="126" t="s">
        <v>237</v>
      </c>
      <c r="C129" s="126" t="s">
        <v>236</v>
      </c>
      <c r="F129" s="127" t="s">
        <v>234</v>
      </c>
      <c r="G129" s="124" t="s">
        <v>247</v>
      </c>
      <c r="I129" s="112"/>
      <c r="J129" s="110">
        <v>1</v>
      </c>
    </row>
    <row r="130" spans="1:10" ht="16.5" x14ac:dyDescent="0.3">
      <c r="A130" s="115"/>
      <c r="B130" s="116"/>
      <c r="C130" s="116"/>
      <c r="D130" s="116"/>
      <c r="E130" s="116"/>
      <c r="F130" s="116"/>
      <c r="G130" s="123"/>
      <c r="H130" s="116"/>
      <c r="I130" s="115"/>
      <c r="J130" s="117">
        <f>SUM(J119:J129)</f>
        <v>11</v>
      </c>
    </row>
    <row r="131" spans="1:10" ht="16.5" x14ac:dyDescent="0.3">
      <c r="A131" s="119"/>
      <c r="B131" s="114"/>
      <c r="C131" s="114"/>
      <c r="D131" s="114"/>
      <c r="E131" s="114"/>
      <c r="F131" s="114"/>
      <c r="G131" s="125"/>
      <c r="H131" s="114"/>
      <c r="I131" s="119"/>
      <c r="J131" s="120"/>
    </row>
    <row r="132" spans="1:10" ht="27.75" x14ac:dyDescent="0.3">
      <c r="A132" s="119"/>
      <c r="B132" s="114"/>
      <c r="C132" s="114"/>
      <c r="D132" s="114"/>
      <c r="E132" s="114"/>
      <c r="F132" s="114"/>
      <c r="G132" s="128" t="s">
        <v>233</v>
      </c>
      <c r="H132" s="114"/>
      <c r="I132" s="119"/>
      <c r="J132" s="120"/>
    </row>
    <row r="133" spans="1:10" x14ac:dyDescent="0.25">
      <c r="A133" s="111" t="s">
        <v>232</v>
      </c>
      <c r="B133" s="126" t="s">
        <v>228</v>
      </c>
      <c r="C133" s="126" t="s">
        <v>184</v>
      </c>
      <c r="F133" s="126" t="s">
        <v>224</v>
      </c>
      <c r="G133" s="124">
        <v>5</v>
      </c>
      <c r="I133" s="112"/>
      <c r="J133" s="110">
        <v>1</v>
      </c>
    </row>
    <row r="134" spans="1:10" x14ac:dyDescent="0.25">
      <c r="A134" s="111" t="s">
        <v>254</v>
      </c>
      <c r="B134" s="126"/>
      <c r="C134" s="126" t="s">
        <v>185</v>
      </c>
      <c r="F134" s="127" t="s">
        <v>238</v>
      </c>
      <c r="G134" s="122">
        <v>4</v>
      </c>
      <c r="I134" s="111" t="s">
        <v>248</v>
      </c>
      <c r="J134" s="110">
        <v>1</v>
      </c>
    </row>
    <row r="135" spans="1:10" x14ac:dyDescent="0.25">
      <c r="B135" s="126"/>
      <c r="C135" s="126" t="s">
        <v>187</v>
      </c>
      <c r="F135" s="127" t="s">
        <v>239</v>
      </c>
      <c r="G135" s="122">
        <v>5</v>
      </c>
      <c r="J135" s="110">
        <v>1</v>
      </c>
    </row>
    <row r="136" spans="1:10" x14ac:dyDescent="0.25">
      <c r="B136" s="126"/>
      <c r="C136" s="126" t="s">
        <v>188</v>
      </c>
      <c r="F136" s="127" t="s">
        <v>240</v>
      </c>
      <c r="G136" s="122">
        <v>5</v>
      </c>
      <c r="J136" s="110">
        <v>1</v>
      </c>
    </row>
    <row r="137" spans="1:10" x14ac:dyDescent="0.25">
      <c r="B137" s="126" t="s">
        <v>193</v>
      </c>
      <c r="C137" s="126" t="s">
        <v>189</v>
      </c>
      <c r="F137" s="127" t="s">
        <v>155</v>
      </c>
      <c r="G137" s="122">
        <v>5</v>
      </c>
      <c r="J137" s="110">
        <v>1</v>
      </c>
    </row>
    <row r="138" spans="1:10" x14ac:dyDescent="0.25">
      <c r="B138" s="126"/>
      <c r="C138" s="126" t="s">
        <v>203</v>
      </c>
      <c r="F138" s="127" t="s">
        <v>241</v>
      </c>
      <c r="G138" s="122">
        <v>5</v>
      </c>
      <c r="J138" s="110">
        <v>1</v>
      </c>
    </row>
    <row r="139" spans="1:10" x14ac:dyDescent="0.25">
      <c r="B139" s="126"/>
      <c r="C139" s="126" t="s">
        <v>225</v>
      </c>
      <c r="F139" s="127" t="s">
        <v>242</v>
      </c>
      <c r="G139" s="122">
        <v>4</v>
      </c>
      <c r="I139" s="111" t="s">
        <v>249</v>
      </c>
      <c r="J139" s="110">
        <v>1</v>
      </c>
    </row>
    <row r="140" spans="1:10" x14ac:dyDescent="0.25">
      <c r="B140" s="126" t="s">
        <v>194</v>
      </c>
      <c r="C140" s="126" t="s">
        <v>226</v>
      </c>
      <c r="F140" s="127" t="s">
        <v>243</v>
      </c>
      <c r="G140" s="122">
        <v>5</v>
      </c>
      <c r="J140" s="110">
        <v>1</v>
      </c>
    </row>
    <row r="141" spans="1:10" x14ac:dyDescent="0.25">
      <c r="B141" s="126"/>
      <c r="C141" s="126" t="s">
        <v>227</v>
      </c>
      <c r="F141" s="127" t="s">
        <v>244</v>
      </c>
      <c r="G141" s="122">
        <v>5</v>
      </c>
      <c r="J141" s="110">
        <v>1</v>
      </c>
    </row>
    <row r="142" spans="1:10" x14ac:dyDescent="0.25">
      <c r="B142" s="126"/>
      <c r="C142" s="126" t="s">
        <v>229</v>
      </c>
      <c r="F142" s="127" t="s">
        <v>245</v>
      </c>
      <c r="G142" s="122">
        <v>4</v>
      </c>
      <c r="I142" s="111" t="s">
        <v>250</v>
      </c>
      <c r="J142" s="110">
        <v>1</v>
      </c>
    </row>
    <row r="143" spans="1:10" x14ac:dyDescent="0.25">
      <c r="B143" s="126"/>
      <c r="C143" s="126" t="s">
        <v>235</v>
      </c>
      <c r="F143" s="127" t="s">
        <v>246</v>
      </c>
      <c r="G143" s="122">
        <v>5</v>
      </c>
      <c r="J143" s="110">
        <v>1</v>
      </c>
    </row>
    <row r="144" spans="1:10" ht="16.5" x14ac:dyDescent="0.3">
      <c r="A144" s="115"/>
      <c r="B144" s="116"/>
      <c r="C144" s="116"/>
      <c r="D144" s="116"/>
      <c r="E144" s="116"/>
      <c r="F144" s="116"/>
      <c r="G144" s="123"/>
      <c r="H144" s="116"/>
      <c r="I144" s="115"/>
      <c r="J144" s="117">
        <f>SUM(J133:J143)</f>
        <v>11</v>
      </c>
    </row>
    <row r="146" spans="1:10" ht="27.75" x14ac:dyDescent="0.3">
      <c r="A146" s="119"/>
      <c r="B146" s="114"/>
      <c r="C146" s="114"/>
      <c r="D146" s="114"/>
      <c r="E146" s="114"/>
      <c r="F146" s="114"/>
      <c r="G146" s="128" t="s">
        <v>270</v>
      </c>
      <c r="H146" s="114"/>
      <c r="I146" s="119"/>
      <c r="J146" s="120"/>
    </row>
    <row r="147" spans="1:10" x14ac:dyDescent="0.25">
      <c r="A147" s="111" t="s">
        <v>7</v>
      </c>
      <c r="B147" s="126" t="s">
        <v>190</v>
      </c>
      <c r="C147" s="126" t="s">
        <v>184</v>
      </c>
      <c r="F147" s="126" t="s">
        <v>261</v>
      </c>
      <c r="G147" s="124">
        <v>10</v>
      </c>
      <c r="I147" s="112"/>
      <c r="J147" s="110">
        <v>1</v>
      </c>
    </row>
    <row r="148" spans="1:10" x14ac:dyDescent="0.25">
      <c r="A148" s="111" t="s">
        <v>271</v>
      </c>
      <c r="B148" s="126"/>
      <c r="C148" s="126" t="s">
        <v>185</v>
      </c>
      <c r="F148" s="127" t="s">
        <v>200</v>
      </c>
      <c r="G148" s="122">
        <v>10</v>
      </c>
      <c r="I148" s="113"/>
      <c r="J148" s="110">
        <v>1</v>
      </c>
    </row>
    <row r="149" spans="1:10" x14ac:dyDescent="0.25">
      <c r="B149" s="126" t="s">
        <v>191</v>
      </c>
      <c r="C149" s="126" t="s">
        <v>184</v>
      </c>
      <c r="F149" s="127" t="s">
        <v>262</v>
      </c>
      <c r="G149" s="122">
        <v>10</v>
      </c>
      <c r="J149" s="110">
        <v>1</v>
      </c>
    </row>
    <row r="150" spans="1:10" x14ac:dyDescent="0.25">
      <c r="B150" s="126"/>
      <c r="C150" s="126" t="s">
        <v>185</v>
      </c>
      <c r="F150" s="127" t="s">
        <v>263</v>
      </c>
      <c r="G150" s="122">
        <v>9</v>
      </c>
      <c r="I150" s="111" t="s">
        <v>273</v>
      </c>
      <c r="J150" s="110">
        <v>1</v>
      </c>
    </row>
    <row r="151" spans="1:10" x14ac:dyDescent="0.25">
      <c r="B151" s="126"/>
      <c r="C151" s="126" t="s">
        <v>187</v>
      </c>
      <c r="F151" s="127" t="s">
        <v>264</v>
      </c>
      <c r="G151" s="122">
        <v>10</v>
      </c>
      <c r="J151" s="110">
        <v>1</v>
      </c>
    </row>
    <row r="152" spans="1:10" x14ac:dyDescent="0.25">
      <c r="B152" s="126"/>
      <c r="C152" s="126" t="s">
        <v>188</v>
      </c>
      <c r="F152" s="127" t="s">
        <v>265</v>
      </c>
      <c r="G152" s="122">
        <v>10</v>
      </c>
      <c r="J152" s="110">
        <v>1</v>
      </c>
    </row>
    <row r="153" spans="1:10" x14ac:dyDescent="0.25">
      <c r="B153" s="126"/>
      <c r="C153" s="126" t="s">
        <v>189</v>
      </c>
      <c r="F153" s="127" t="s">
        <v>266</v>
      </c>
      <c r="G153" s="122">
        <v>10</v>
      </c>
      <c r="J153" s="110">
        <v>1</v>
      </c>
    </row>
    <row r="154" spans="1:10" x14ac:dyDescent="0.25">
      <c r="B154" s="126"/>
      <c r="C154" s="126" t="s">
        <v>203</v>
      </c>
      <c r="F154" s="127" t="s">
        <v>267</v>
      </c>
      <c r="G154" s="122">
        <v>10</v>
      </c>
      <c r="J154" s="110">
        <v>1</v>
      </c>
    </row>
    <row r="155" spans="1:10" x14ac:dyDescent="0.25">
      <c r="B155" s="126"/>
      <c r="C155" s="126" t="s">
        <v>225</v>
      </c>
      <c r="F155" s="127" t="s">
        <v>268</v>
      </c>
      <c r="G155" s="122">
        <v>10</v>
      </c>
      <c r="J155" s="110">
        <v>1</v>
      </c>
    </row>
    <row r="156" spans="1:10" x14ac:dyDescent="0.25">
      <c r="B156" s="126"/>
      <c r="C156" s="126" t="s">
        <v>226</v>
      </c>
      <c r="F156" s="127" t="s">
        <v>217</v>
      </c>
      <c r="G156" s="122">
        <v>9</v>
      </c>
      <c r="I156" s="112" t="s">
        <v>274</v>
      </c>
      <c r="J156" s="110">
        <v>1</v>
      </c>
    </row>
    <row r="157" spans="1:10" ht="16.5" x14ac:dyDescent="0.3">
      <c r="A157" s="115"/>
      <c r="B157" s="116"/>
      <c r="C157" s="116"/>
      <c r="D157" s="116"/>
      <c r="E157" s="116"/>
      <c r="F157" s="116"/>
      <c r="G157" s="123"/>
      <c r="H157" s="116"/>
      <c r="I157" s="115"/>
      <c r="J157" s="117">
        <f>SUM(J147:J156)</f>
        <v>10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완주군의회_의정활동요약</vt:lpstr>
      <vt:lpstr>출결현황(회의록대조편집)</vt:lpstr>
      <vt:lpstr>회의록집계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2020-02-16T20:34:32Z</dcterms:created>
  <dcterms:modified xsi:type="dcterms:W3CDTF">2020-03-17T01:22:12Z</dcterms:modified>
</cp:coreProperties>
</file>