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2020\2020_투명사회국\2019년의정활동평가관련자료분석\최종분석\"/>
    </mc:Choice>
  </mc:AlternateContent>
  <bookViews>
    <workbookView xWindow="0" yWindow="0" windowWidth="28800" windowHeight="12390"/>
  </bookViews>
  <sheets>
    <sheet name="남원시의회_의정활동요약" sheetId="4" r:id="rId1"/>
    <sheet name="출결현황 (회의록대조편집)" sheetId="3" r:id="rId2"/>
    <sheet name="회의록집계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4" l="1"/>
  <c r="U2" i="4"/>
  <c r="S2" i="4"/>
  <c r="R2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P2" i="4"/>
  <c r="O2" i="4"/>
  <c r="N2" i="4"/>
  <c r="F2" i="4"/>
  <c r="E2" i="4"/>
  <c r="J2" i="4"/>
  <c r="K2" i="4"/>
  <c r="Q66" i="3" l="1"/>
  <c r="L31" i="3"/>
  <c r="L60" i="3"/>
  <c r="K60" i="3"/>
  <c r="I60" i="3"/>
  <c r="H60" i="3"/>
  <c r="L56" i="3"/>
  <c r="K56" i="3"/>
  <c r="I56" i="3"/>
  <c r="H56" i="3"/>
  <c r="L53" i="3"/>
  <c r="K53" i="3"/>
  <c r="I53" i="3"/>
  <c r="H53" i="3"/>
  <c r="L50" i="3"/>
  <c r="K50" i="3"/>
  <c r="I50" i="3"/>
  <c r="H50" i="3"/>
  <c r="G50" i="3" s="1"/>
  <c r="L46" i="3"/>
  <c r="K46" i="3"/>
  <c r="I46" i="3"/>
  <c r="H46" i="3"/>
  <c r="L43" i="3"/>
  <c r="K43" i="3"/>
  <c r="I43" i="3"/>
  <c r="H43" i="3"/>
  <c r="G43" i="3" s="1"/>
  <c r="L39" i="3"/>
  <c r="K39" i="3"/>
  <c r="I39" i="3"/>
  <c r="H39" i="3"/>
  <c r="L35" i="3"/>
  <c r="K35" i="3"/>
  <c r="I35" i="3"/>
  <c r="H35" i="3"/>
  <c r="K31" i="3"/>
  <c r="I31" i="3"/>
  <c r="H31" i="3"/>
  <c r="L26" i="3"/>
  <c r="K26" i="3"/>
  <c r="I26" i="3"/>
  <c r="H26" i="3"/>
  <c r="L22" i="3"/>
  <c r="K22" i="3"/>
  <c r="I22" i="3"/>
  <c r="H22" i="3"/>
  <c r="L18" i="3"/>
  <c r="K18" i="3"/>
  <c r="I18" i="3"/>
  <c r="H18" i="3"/>
  <c r="L14" i="3"/>
  <c r="K14" i="3"/>
  <c r="I14" i="3"/>
  <c r="H14" i="3"/>
  <c r="L11" i="3"/>
  <c r="K11" i="3"/>
  <c r="I11" i="3"/>
  <c r="H11" i="3"/>
  <c r="L18" i="4"/>
  <c r="R18" i="4" s="1"/>
  <c r="L17" i="4"/>
  <c r="R17" i="4" s="1"/>
  <c r="L16" i="4"/>
  <c r="L15" i="4"/>
  <c r="L14" i="4"/>
  <c r="R14" i="4" s="1"/>
  <c r="L13" i="4"/>
  <c r="L12" i="4"/>
  <c r="L11" i="4"/>
  <c r="L10" i="4"/>
  <c r="L9" i="4"/>
  <c r="L8" i="4"/>
  <c r="L7" i="4"/>
  <c r="L6" i="4"/>
  <c r="R6" i="4" s="1"/>
  <c r="L5" i="4"/>
  <c r="L4" i="4"/>
  <c r="G2" i="4"/>
  <c r="L7" i="3"/>
  <c r="K7" i="3"/>
  <c r="I7" i="3"/>
  <c r="H7" i="3"/>
  <c r="I5" i="3"/>
  <c r="H5" i="3"/>
  <c r="E5" i="3" s="1"/>
  <c r="R9" i="4" l="1"/>
  <c r="R5" i="4"/>
  <c r="R13" i="4"/>
  <c r="R16" i="4"/>
  <c r="R10" i="4"/>
  <c r="R8" i="4"/>
  <c r="Q2" i="4"/>
  <c r="R12" i="4"/>
  <c r="J60" i="3"/>
  <c r="J53" i="3"/>
  <c r="J43" i="3"/>
  <c r="F53" i="3"/>
  <c r="G39" i="3"/>
  <c r="J50" i="3"/>
  <c r="J31" i="3"/>
  <c r="J56" i="3"/>
  <c r="J26" i="3"/>
  <c r="J18" i="3"/>
  <c r="G26" i="3"/>
  <c r="J39" i="3"/>
  <c r="E39" i="3"/>
  <c r="G18" i="3"/>
  <c r="G5" i="3"/>
  <c r="E11" i="3"/>
  <c r="G14" i="3"/>
  <c r="E46" i="3"/>
  <c r="E22" i="3"/>
  <c r="G11" i="3"/>
  <c r="J14" i="3"/>
  <c r="F50" i="3"/>
  <c r="J35" i="3"/>
  <c r="J22" i="3"/>
  <c r="G31" i="3"/>
  <c r="F60" i="3"/>
  <c r="J11" i="3"/>
  <c r="F5" i="3"/>
  <c r="D5" i="3" s="1"/>
  <c r="E31" i="3"/>
  <c r="F39" i="3"/>
  <c r="G56" i="3"/>
  <c r="E14" i="3"/>
  <c r="F14" i="3"/>
  <c r="G22" i="3"/>
  <c r="G35" i="3"/>
  <c r="G46" i="3"/>
  <c r="E53" i="3"/>
  <c r="E43" i="3"/>
  <c r="F11" i="3"/>
  <c r="F22" i="3"/>
  <c r="E26" i="3"/>
  <c r="F35" i="3"/>
  <c r="F56" i="3"/>
  <c r="G60" i="3"/>
  <c r="E60" i="3"/>
  <c r="F43" i="3"/>
  <c r="F26" i="3"/>
  <c r="F18" i="3"/>
  <c r="J46" i="3"/>
  <c r="G53" i="3"/>
  <c r="E56" i="3"/>
  <c r="D56" i="3" s="1"/>
  <c r="G7" i="3"/>
  <c r="F46" i="3"/>
  <c r="E50" i="3"/>
  <c r="F31" i="3"/>
  <c r="E35" i="3"/>
  <c r="E18" i="3"/>
  <c r="E7" i="3"/>
  <c r="J7" i="3"/>
  <c r="F7" i="3"/>
  <c r="R7" i="4"/>
  <c r="R11" i="4"/>
  <c r="R15" i="4"/>
  <c r="L2" i="4"/>
  <c r="R4" i="4"/>
  <c r="D53" i="3" l="1"/>
  <c r="D39" i="3"/>
  <c r="D46" i="3"/>
  <c r="D22" i="3"/>
  <c r="D31" i="3"/>
  <c r="D50" i="3"/>
  <c r="D11" i="3"/>
  <c r="D14" i="3"/>
  <c r="D60" i="3"/>
  <c r="D43" i="3"/>
  <c r="D18" i="3"/>
  <c r="D35" i="3"/>
  <c r="D26" i="3"/>
  <c r="D7" i="3"/>
  <c r="J25" i="2"/>
  <c r="J39" i="2"/>
  <c r="J96" i="2"/>
  <c r="J152" i="2"/>
  <c r="J181" i="2"/>
</calcChain>
</file>

<file path=xl/sharedStrings.xml><?xml version="1.0" encoding="utf-8"?>
<sst xmlns="http://schemas.openxmlformats.org/spreadsheetml/2006/main" count="1081" uniqueCount="358">
  <si>
    <t>7</t>
  </si>
  <si>
    <t>2019.06.26</t>
  </si>
  <si>
    <t>특별위</t>
    <phoneticPr fontId="6" type="noConversion"/>
  </si>
  <si>
    <t>정례회</t>
    <phoneticPr fontId="6" type="noConversion"/>
  </si>
  <si>
    <r>
      <t>4차</t>
    </r>
    <r>
      <rPr>
        <sz val="10"/>
        <color rgb="FF000000"/>
        <rFont val="맑은 고딕"/>
        <family val="3"/>
        <charset val="129"/>
        <scheme val="major"/>
      </rPr>
      <t/>
    </r>
  </si>
  <si>
    <t>2019.06.25</t>
  </si>
  <si>
    <r>
      <t>3차</t>
    </r>
    <r>
      <rPr>
        <sz val="10"/>
        <color rgb="FF000000"/>
        <rFont val="맑은 고딕"/>
        <family val="3"/>
        <charset val="129"/>
        <scheme val="major"/>
      </rPr>
      <t/>
    </r>
  </si>
  <si>
    <t>2019.06.24</t>
    <phoneticPr fontId="6" type="noConversion"/>
  </si>
  <si>
    <t>특별위</t>
    <phoneticPr fontId="6" type="noConversion"/>
  </si>
  <si>
    <r>
      <t>2차</t>
    </r>
    <r>
      <rPr>
        <sz val="10"/>
        <color rgb="FF000000"/>
        <rFont val="맑은 고딕"/>
        <family val="3"/>
        <charset val="129"/>
        <scheme val="major"/>
      </rPr>
      <t/>
    </r>
  </si>
  <si>
    <t>7</t>
    <phoneticPr fontId="6" type="noConversion"/>
  </si>
  <si>
    <t>2019.06.10</t>
    <phoneticPr fontId="6" type="noConversion"/>
  </si>
  <si>
    <t>특별위</t>
    <phoneticPr fontId="6" type="noConversion"/>
  </si>
  <si>
    <t>정례회</t>
    <phoneticPr fontId="6" type="noConversion"/>
  </si>
  <si>
    <r>
      <t>1</t>
    </r>
    <r>
      <rPr>
        <sz val="10"/>
        <color rgb="FF000000"/>
        <rFont val="맑은 고딕"/>
        <family val="3"/>
        <charset val="129"/>
        <scheme val="major"/>
      </rPr>
      <t>차</t>
    </r>
    <phoneticPr fontId="6" type="noConversion"/>
  </si>
  <si>
    <t>2019.03.21</t>
    <phoneticPr fontId="6" type="noConversion"/>
  </si>
  <si>
    <t>특별위</t>
    <phoneticPr fontId="6" type="noConversion"/>
  </si>
  <si>
    <t>임시회</t>
    <phoneticPr fontId="6" type="noConversion"/>
  </si>
  <si>
    <t>2019.03.20</t>
    <phoneticPr fontId="6" type="noConversion"/>
  </si>
  <si>
    <t>2019.03.12</t>
    <phoneticPr fontId="6" type="noConversion"/>
  </si>
  <si>
    <t>2018.12.13</t>
  </si>
  <si>
    <t>특별위</t>
    <phoneticPr fontId="6" type="noConversion"/>
  </si>
  <si>
    <r>
      <t>8차</t>
    </r>
    <r>
      <rPr>
        <sz val="10"/>
        <color rgb="FF000000"/>
        <rFont val="맑은 고딕"/>
        <family val="3"/>
        <charset val="129"/>
        <scheme val="major"/>
      </rPr>
      <t/>
    </r>
  </si>
  <si>
    <t>7</t>
    <phoneticPr fontId="6" type="noConversion"/>
  </si>
  <si>
    <t>2018.12.12</t>
  </si>
  <si>
    <r>
      <t>7차</t>
    </r>
    <r>
      <rPr>
        <sz val="10"/>
        <color rgb="FF000000"/>
        <rFont val="맑은 고딕"/>
        <family val="3"/>
        <charset val="129"/>
        <scheme val="major"/>
      </rPr>
      <t/>
    </r>
  </si>
  <si>
    <t>최형규</t>
    <phoneticPr fontId="6" type="noConversion"/>
  </si>
  <si>
    <t>6</t>
    <phoneticPr fontId="6" type="noConversion"/>
  </si>
  <si>
    <t>2018.12.11</t>
  </si>
  <si>
    <r>
      <t>6차</t>
    </r>
    <r>
      <rPr>
        <sz val="10"/>
        <color rgb="FF000000"/>
        <rFont val="맑은 고딕"/>
        <family val="3"/>
        <charset val="129"/>
        <scheme val="major"/>
      </rPr>
      <t/>
    </r>
  </si>
  <si>
    <t>2018.12.10</t>
    <phoneticPr fontId="6" type="noConversion"/>
  </si>
  <si>
    <r>
      <t>5차</t>
    </r>
    <r>
      <rPr>
        <sz val="10"/>
        <color rgb="FF000000"/>
        <rFont val="맑은 고딕"/>
        <family val="3"/>
        <charset val="129"/>
        <scheme val="major"/>
      </rPr>
      <t/>
    </r>
  </si>
  <si>
    <t>6</t>
    <phoneticPr fontId="6" type="noConversion"/>
  </si>
  <si>
    <t>2018.12.07</t>
  </si>
  <si>
    <t>특별위</t>
    <phoneticPr fontId="6" type="noConversion"/>
  </si>
  <si>
    <t>정례회</t>
    <phoneticPr fontId="6" type="noConversion"/>
  </si>
  <si>
    <t>2018.12.06</t>
  </si>
  <si>
    <t>강성원</t>
    <phoneticPr fontId="6" type="noConversion"/>
  </si>
  <si>
    <t>6</t>
    <phoneticPr fontId="6" type="noConversion"/>
  </si>
  <si>
    <t>2018.12.05</t>
    <phoneticPr fontId="6" type="noConversion"/>
  </si>
  <si>
    <t>전평기 윤기한</t>
    <phoneticPr fontId="6" type="noConversion"/>
  </si>
  <si>
    <t>5</t>
    <phoneticPr fontId="6" type="noConversion"/>
  </si>
  <si>
    <t>2018.11.13</t>
    <phoneticPr fontId="6" type="noConversion"/>
  </si>
  <si>
    <t>7</t>
    <phoneticPr fontId="6" type="noConversion"/>
  </si>
  <si>
    <t>2018.10.18</t>
    <phoneticPr fontId="6" type="noConversion"/>
  </si>
  <si>
    <t>임시회</t>
    <phoneticPr fontId="6" type="noConversion"/>
  </si>
  <si>
    <t>최형규</t>
    <phoneticPr fontId="6" type="noConversion"/>
  </si>
  <si>
    <t>2018.10.17</t>
    <phoneticPr fontId="6" type="noConversion"/>
  </si>
  <si>
    <t>7</t>
    <phoneticPr fontId="6" type="noConversion"/>
  </si>
  <si>
    <t>2018.10.08</t>
    <phoneticPr fontId="6" type="noConversion"/>
  </si>
  <si>
    <t>2018.09.17</t>
    <phoneticPr fontId="6" type="noConversion"/>
  </si>
  <si>
    <t>정례회</t>
    <phoneticPr fontId="6" type="noConversion"/>
  </si>
  <si>
    <t>7</t>
    <phoneticPr fontId="6" type="noConversion"/>
  </si>
  <si>
    <t>2018.09.14</t>
  </si>
  <si>
    <t>2018.09.13</t>
    <phoneticPr fontId="6" type="noConversion"/>
  </si>
  <si>
    <t>양해석</t>
    <phoneticPr fontId="6" type="noConversion"/>
  </si>
  <si>
    <t>2018.09.04</t>
    <phoneticPr fontId="6" type="noConversion"/>
  </si>
  <si>
    <t>2018.07.27</t>
  </si>
  <si>
    <t>2018.07.26</t>
  </si>
  <si>
    <t>임시회</t>
    <phoneticPr fontId="6" type="noConversion"/>
  </si>
  <si>
    <t>2018.07.25</t>
    <phoneticPr fontId="6" type="noConversion"/>
  </si>
  <si>
    <t>2018.07.16</t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</si>
  <si>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위원장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강성원</t>
    </r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</si>
  <si>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정원</t>
    </r>
    <r>
      <rPr>
        <sz val="10"/>
        <color rgb="FF000000"/>
        <rFont val="맑은 고딕"/>
        <family val="2"/>
        <scheme val="major"/>
      </rPr>
      <t xml:space="preserve"> 7</t>
    </r>
    <r>
      <rPr>
        <sz val="10"/>
        <color rgb="FF000000"/>
        <rFont val="맑은 고딕"/>
        <family val="3"/>
        <charset val="129"/>
        <scheme val="major"/>
      </rPr>
      <t>명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강성원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염봉섭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전평기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최형규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윤기한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양해석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이미선</t>
    </r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</si>
  <si>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예결특위</t>
    </r>
    <phoneticPr fontId="6" type="noConversion"/>
  </si>
  <si>
    <r>
      <rPr>
        <b/>
        <sz val="11"/>
        <color rgb="FF000000"/>
        <rFont val="맑은 고딕"/>
        <family val="3"/>
        <charset val="129"/>
        <scheme val="major"/>
      </rPr>
      <t>특별위</t>
    </r>
    <phoneticPr fontId="6" type="noConversion"/>
  </si>
  <si>
    <t>2019.06.20</t>
  </si>
  <si>
    <t>상임위</t>
    <phoneticPr fontId="6" type="noConversion"/>
  </si>
  <si>
    <t>2019.06.19</t>
  </si>
  <si>
    <t>2019.06.18</t>
  </si>
  <si>
    <t>상임위</t>
    <phoneticPr fontId="6" type="noConversion"/>
  </si>
  <si>
    <t>2019.06.17</t>
    <phoneticPr fontId="6" type="noConversion"/>
  </si>
  <si>
    <t>2019.06.14</t>
  </si>
  <si>
    <t>상임위</t>
    <phoneticPr fontId="6" type="noConversion"/>
  </si>
  <si>
    <t>2019.06.13</t>
  </si>
  <si>
    <t>정례회</t>
    <phoneticPr fontId="6" type="noConversion"/>
  </si>
  <si>
    <t>2019.06.12</t>
  </si>
  <si>
    <t>2019.06.11</t>
    <phoneticPr fontId="6" type="noConversion"/>
  </si>
  <si>
    <t>2019.04.15</t>
    <phoneticPr fontId="6" type="noConversion"/>
  </si>
  <si>
    <t>2019.04.12</t>
  </si>
  <si>
    <t>2019.04.11</t>
  </si>
  <si>
    <t>2019.04.10</t>
    <phoneticPr fontId="6" type="noConversion"/>
  </si>
  <si>
    <t>2019.03.19</t>
  </si>
  <si>
    <t>2019.03.18</t>
    <phoneticPr fontId="6" type="noConversion"/>
  </si>
  <si>
    <t>2019.03.15</t>
  </si>
  <si>
    <t>상임위</t>
    <phoneticPr fontId="6" type="noConversion"/>
  </si>
  <si>
    <t>2019.03.14</t>
  </si>
  <si>
    <t>2019.03.13</t>
    <phoneticPr fontId="6" type="noConversion"/>
  </si>
  <si>
    <r>
      <t>1</t>
    </r>
    <r>
      <rPr>
        <sz val="10"/>
        <color rgb="FF000000"/>
        <rFont val="맑은 고딕"/>
        <family val="3"/>
        <charset val="129"/>
        <scheme val="major"/>
      </rPr>
      <t>차</t>
    </r>
    <phoneticPr fontId="6" type="noConversion"/>
  </si>
  <si>
    <t>2019.01.17</t>
  </si>
  <si>
    <t>2019.01.16</t>
  </si>
  <si>
    <t>2019.01.15</t>
  </si>
  <si>
    <t>2019.01.14</t>
    <phoneticPr fontId="6" type="noConversion"/>
  </si>
  <si>
    <t>2019.01.11</t>
    <phoneticPr fontId="6" type="noConversion"/>
  </si>
  <si>
    <t>2018.11.22</t>
  </si>
  <si>
    <t>행정사무감사</t>
    <phoneticPr fontId="6" type="noConversion"/>
  </si>
  <si>
    <t>2018.11.21</t>
  </si>
  <si>
    <t>행정사무감사</t>
    <phoneticPr fontId="6" type="noConversion"/>
  </si>
  <si>
    <t>2018.11.20</t>
  </si>
  <si>
    <t>2018.11.19</t>
    <phoneticPr fontId="6" type="noConversion"/>
  </si>
  <si>
    <t>2018.11.16</t>
  </si>
  <si>
    <t>행정사무감사</t>
    <phoneticPr fontId="6" type="noConversion"/>
  </si>
  <si>
    <t>2018.11.15</t>
  </si>
  <si>
    <t>2018.11.14</t>
    <phoneticPr fontId="6" type="noConversion"/>
  </si>
  <si>
    <t>행정사무감사</t>
    <phoneticPr fontId="6" type="noConversion"/>
  </si>
  <si>
    <t>2018.12.04</t>
    <phoneticPr fontId="6" type="noConversion"/>
  </si>
  <si>
    <t>2018.12.03</t>
    <phoneticPr fontId="6" type="noConversion"/>
  </si>
  <si>
    <t>2018.11.30</t>
  </si>
  <si>
    <t>2018.11.29</t>
  </si>
  <si>
    <t>박문화</t>
    <phoneticPr fontId="6" type="noConversion"/>
  </si>
  <si>
    <t>2018.11.28</t>
  </si>
  <si>
    <t>2018.11.27</t>
    <phoneticPr fontId="6" type="noConversion"/>
  </si>
  <si>
    <t>2018.11.22</t>
    <phoneticPr fontId="6" type="noConversion"/>
  </si>
  <si>
    <t>2018.10.16</t>
  </si>
  <si>
    <t>2018.10.15</t>
    <phoneticPr fontId="6" type="noConversion"/>
  </si>
  <si>
    <t>2018.10.12</t>
  </si>
  <si>
    <t>2018.10.11</t>
  </si>
  <si>
    <t>2018.10.10</t>
    <phoneticPr fontId="6" type="noConversion"/>
  </si>
  <si>
    <t>2018.09.11</t>
  </si>
  <si>
    <t>2018.09.10</t>
    <phoneticPr fontId="6" type="noConversion"/>
  </si>
  <si>
    <t>2018.09.07</t>
  </si>
  <si>
    <t>2018.09.06</t>
  </si>
  <si>
    <t>2018.09.05</t>
    <phoneticPr fontId="6" type="noConversion"/>
  </si>
  <si>
    <r>
      <t>1</t>
    </r>
    <r>
      <rPr>
        <sz val="10"/>
        <color rgb="FF000000"/>
        <rFont val="맑은 고딕"/>
        <family val="3"/>
        <charset val="129"/>
        <scheme val="major"/>
      </rPr>
      <t>차</t>
    </r>
    <phoneticPr fontId="6" type="noConversion"/>
  </si>
  <si>
    <t>2018.07.24</t>
  </si>
  <si>
    <t>2018.07.23</t>
    <phoneticPr fontId="6" type="noConversion"/>
  </si>
  <si>
    <t>2018.07.20</t>
  </si>
  <si>
    <t>2018.07.19</t>
  </si>
  <si>
    <t>2018.07.18</t>
  </si>
  <si>
    <t>2018.07.17</t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</si>
  <si>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위원장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김종관</t>
    </r>
    <phoneticPr fontId="6" type="noConversion"/>
  </si>
  <si>
    <t>2018.07.06</t>
    <phoneticPr fontId="6" type="noConversion"/>
  </si>
  <si>
    <t>안전건설경제위</t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</si>
  <si>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정원</t>
    </r>
    <r>
      <rPr>
        <sz val="10"/>
        <color rgb="FF000000"/>
        <rFont val="맑은 고딕"/>
        <family val="2"/>
        <scheme val="major"/>
      </rPr>
      <t xml:space="preserve"> 7</t>
    </r>
    <r>
      <rPr>
        <sz val="10"/>
        <color rgb="FF000000"/>
        <rFont val="맑은 고딕"/>
        <family val="3"/>
        <charset val="129"/>
        <scheme val="major"/>
      </rPr>
      <t>명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김종관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전평기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박문화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염봉섭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김영태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윤기한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노영숙</t>
    </r>
    <phoneticPr fontId="6" type="noConversion"/>
  </si>
  <si>
    <t>최형규</t>
    <phoneticPr fontId="6" type="noConversion"/>
  </si>
  <si>
    <t>2019.06.21</t>
  </si>
  <si>
    <r>
      <t>9차</t>
    </r>
    <r>
      <rPr>
        <sz val="10"/>
        <color rgb="FF000000"/>
        <rFont val="맑은 고딕"/>
        <family val="3"/>
        <charset val="129"/>
        <scheme val="major"/>
      </rPr>
      <t/>
    </r>
  </si>
  <si>
    <t>8</t>
  </si>
  <si>
    <t>2019.06.17</t>
    <phoneticPr fontId="6" type="noConversion"/>
  </si>
  <si>
    <t>8</t>
    <phoneticPr fontId="6" type="noConversion"/>
  </si>
  <si>
    <r>
      <t>1</t>
    </r>
    <r>
      <rPr>
        <sz val="10"/>
        <color rgb="FF000000"/>
        <rFont val="맑은 고딕"/>
        <family val="3"/>
        <charset val="129"/>
        <scheme val="major"/>
      </rPr>
      <t>차</t>
    </r>
    <phoneticPr fontId="6" type="noConversion"/>
  </si>
  <si>
    <t>2019.04.15</t>
    <phoneticPr fontId="6" type="noConversion"/>
  </si>
  <si>
    <t>양해석</t>
    <phoneticPr fontId="6" type="noConversion"/>
  </si>
  <si>
    <t>양희재</t>
    <phoneticPr fontId="6" type="noConversion"/>
  </si>
  <si>
    <t>8</t>
    <phoneticPr fontId="6" type="noConversion"/>
  </si>
  <si>
    <t>2019.03.13</t>
    <phoneticPr fontId="6" type="noConversion"/>
  </si>
  <si>
    <t>2019.01.11</t>
    <phoneticPr fontId="6" type="noConversion"/>
  </si>
  <si>
    <t>2018.11.19</t>
    <phoneticPr fontId="6" type="noConversion"/>
  </si>
  <si>
    <t>2018.11.27</t>
    <phoneticPr fontId="6" type="noConversion"/>
  </si>
  <si>
    <t>2018.11.22</t>
    <phoneticPr fontId="6" type="noConversion"/>
  </si>
  <si>
    <t>한명숙</t>
    <phoneticPr fontId="6" type="noConversion"/>
  </si>
  <si>
    <t>2018.07.23</t>
    <phoneticPr fontId="6" type="noConversion"/>
  </si>
  <si>
    <t>2018.07.17</t>
    <phoneticPr fontId="6" type="noConversion"/>
  </si>
  <si>
    <t>2018.07.06</t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</si>
  <si>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위원장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한명숙</t>
    </r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</si>
  <si>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정원</t>
    </r>
    <r>
      <rPr>
        <sz val="10"/>
        <color rgb="FF000000"/>
        <rFont val="맑은 고딕"/>
        <family val="2"/>
        <scheme val="major"/>
      </rPr>
      <t xml:space="preserve"> 8</t>
    </r>
    <r>
      <rPr>
        <sz val="10"/>
        <color rgb="FF000000"/>
        <rFont val="맑은 고딕"/>
        <family val="3"/>
        <charset val="129"/>
        <scheme val="major"/>
      </rPr>
      <t>명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한명숙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김정현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양해석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양희재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강성원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손중열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최형규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이미선</t>
    </r>
    <phoneticPr fontId="6" type="noConversion"/>
  </si>
  <si>
    <t>총무위원회</t>
    <phoneticPr fontId="6" type="noConversion"/>
  </si>
  <si>
    <t>2019.06.10</t>
    <phoneticPr fontId="6" type="noConversion"/>
  </si>
  <si>
    <t>2019.03.12</t>
    <phoneticPr fontId="6" type="noConversion"/>
  </si>
  <si>
    <t>손중열</t>
    <phoneticPr fontId="6" type="noConversion"/>
  </si>
  <si>
    <t>2019.02.12</t>
    <phoneticPr fontId="6" type="noConversion"/>
  </si>
  <si>
    <r>
      <t>2</t>
    </r>
    <r>
      <rPr>
        <sz val="10"/>
        <color rgb="FF000000"/>
        <rFont val="맑은 고딕"/>
        <family val="3"/>
        <charset val="129"/>
        <scheme val="major"/>
      </rPr>
      <t>차</t>
    </r>
    <r>
      <rPr>
        <sz val="10"/>
        <color rgb="FF000000"/>
        <rFont val="맑은 고딕"/>
        <family val="2"/>
        <scheme val="major"/>
      </rPr>
      <t>(</t>
    </r>
    <r>
      <rPr>
        <sz val="10"/>
        <color rgb="FF000000"/>
        <rFont val="맑은 고딕"/>
        <family val="3"/>
        <charset val="129"/>
        <scheme val="major"/>
      </rPr>
      <t>폐회중</t>
    </r>
    <r>
      <rPr>
        <sz val="10"/>
        <color rgb="FF000000"/>
        <rFont val="맑은 고딕"/>
        <family val="2"/>
        <scheme val="major"/>
      </rPr>
      <t>)</t>
    </r>
    <phoneticPr fontId="6" type="noConversion"/>
  </si>
  <si>
    <t>2019.01.10</t>
    <phoneticPr fontId="6" type="noConversion"/>
  </si>
  <si>
    <t>2018.10.08</t>
    <phoneticPr fontId="6" type="noConversion"/>
  </si>
  <si>
    <t>2018.09.04</t>
    <phoneticPr fontId="6" type="noConversion"/>
  </si>
  <si>
    <t>2018.07.16</t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</si>
  <si>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위원장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김영태</t>
    </r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</si>
  <si>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정원</t>
    </r>
    <r>
      <rPr>
        <sz val="10"/>
        <color rgb="FF000000"/>
        <rFont val="맑은 고딕"/>
        <family val="2"/>
        <scheme val="major"/>
      </rPr>
      <t xml:space="preserve"> 7</t>
    </r>
    <r>
      <rPr>
        <sz val="10"/>
        <color rgb="FF000000"/>
        <rFont val="맑은 고딕"/>
        <family val="3"/>
        <charset val="129"/>
        <scheme val="major"/>
      </rPr>
      <t>명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김영태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손중열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박문화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염봉섭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김정현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노영숙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이미선</t>
    </r>
    <phoneticPr fontId="6" type="noConversion"/>
  </si>
  <si>
    <t>운영위원회</t>
    <phoneticPr fontId="6" type="noConversion"/>
  </si>
  <si>
    <r>
      <rPr>
        <b/>
        <sz val="11"/>
        <color rgb="FF000000"/>
        <rFont val="맑은 고딕"/>
        <family val="3"/>
        <charset val="129"/>
        <scheme val="major"/>
      </rPr>
      <t>상임위</t>
    </r>
    <phoneticPr fontId="6" type="noConversion"/>
  </si>
  <si>
    <t>15</t>
    <phoneticPr fontId="6" type="noConversion"/>
  </si>
  <si>
    <t>2019.06.27</t>
    <phoneticPr fontId="6" type="noConversion"/>
  </si>
  <si>
    <t>본회의</t>
    <phoneticPr fontId="6" type="noConversion"/>
  </si>
  <si>
    <t>16</t>
    <phoneticPr fontId="6" type="noConversion"/>
  </si>
  <si>
    <t>2019.06.21</t>
    <phoneticPr fontId="6" type="noConversion"/>
  </si>
  <si>
    <t>본회의</t>
    <phoneticPr fontId="6" type="noConversion"/>
  </si>
  <si>
    <t>2019.06.10</t>
    <phoneticPr fontId="6" type="noConversion"/>
  </si>
  <si>
    <t>16</t>
    <phoneticPr fontId="6" type="noConversion"/>
  </si>
  <si>
    <t>2019.04.16</t>
    <phoneticPr fontId="6" type="noConversion"/>
  </si>
  <si>
    <t>2019.04.09</t>
    <phoneticPr fontId="6" type="noConversion"/>
  </si>
  <si>
    <t>2019.03.22</t>
    <phoneticPr fontId="6" type="noConversion"/>
  </si>
  <si>
    <t>2019.03.12</t>
    <phoneticPr fontId="6" type="noConversion"/>
  </si>
  <si>
    <t>윤기한</t>
    <phoneticPr fontId="6" type="noConversion"/>
  </si>
  <si>
    <t>15</t>
    <phoneticPr fontId="6" type="noConversion"/>
  </si>
  <si>
    <t>2019.01.18</t>
    <phoneticPr fontId="6" type="noConversion"/>
  </si>
  <si>
    <t>전평기</t>
    <phoneticPr fontId="6" type="noConversion"/>
  </si>
  <si>
    <t>2018.12.14</t>
    <phoneticPr fontId="6" type="noConversion"/>
  </si>
  <si>
    <t>2018.11.23</t>
    <phoneticPr fontId="6" type="noConversion"/>
  </si>
  <si>
    <t>전평기</t>
    <phoneticPr fontId="6" type="noConversion"/>
  </si>
  <si>
    <t>2018.10.19</t>
    <phoneticPr fontId="6" type="noConversion"/>
  </si>
  <si>
    <r>
      <t>2</t>
    </r>
    <r>
      <rPr>
        <sz val="10"/>
        <color rgb="FF000000"/>
        <rFont val="맑은 고딕"/>
        <family val="3"/>
        <charset val="129"/>
        <scheme val="major"/>
      </rPr>
      <t>차</t>
    </r>
    <phoneticPr fontId="6" type="noConversion"/>
  </si>
  <si>
    <t>16</t>
    <phoneticPr fontId="6" type="noConversion"/>
  </si>
  <si>
    <t>2018.09.18</t>
    <phoneticPr fontId="6" type="noConversion"/>
  </si>
  <si>
    <t>2018.09.12</t>
    <phoneticPr fontId="6" type="noConversion"/>
  </si>
  <si>
    <t>2018.09.04</t>
    <phoneticPr fontId="6" type="noConversion"/>
  </si>
  <si>
    <t>2018.07.30</t>
    <phoneticPr fontId="6" type="noConversion"/>
  </si>
  <si>
    <r>
      <t>2</t>
    </r>
    <r>
      <rPr>
        <sz val="10"/>
        <color rgb="FF000000"/>
        <rFont val="맑은 고딕"/>
        <family val="3"/>
        <charset val="129"/>
        <scheme val="major"/>
      </rPr>
      <t>차</t>
    </r>
    <phoneticPr fontId="6" type="noConversion"/>
  </si>
  <si>
    <r>
      <t>2차</t>
    </r>
    <r>
      <rPr>
        <sz val="10"/>
        <color rgb="FF000000"/>
        <rFont val="돋움"/>
        <family val="3"/>
        <charset val="129"/>
      </rPr>
      <t/>
    </r>
  </si>
  <si>
    <r>
      <t>부의장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양해석</t>
    </r>
    <phoneticPr fontId="6" type="noConversion"/>
  </si>
  <si>
    <t>2018.07.03</t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</si>
  <si>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의장</t>
    </r>
    <r>
      <rPr>
        <sz val="10"/>
        <color rgb="FF000000"/>
        <rFont val="맑은 고딕"/>
        <family val="2"/>
        <scheme val="major"/>
      </rPr>
      <t xml:space="preserve">: </t>
    </r>
    <r>
      <rPr>
        <sz val="10"/>
        <color rgb="FF000000"/>
        <rFont val="맑은 고딕"/>
        <family val="3"/>
        <charset val="129"/>
        <scheme val="major"/>
      </rPr>
      <t>윤지홍</t>
    </r>
    <phoneticPr fontId="6" type="noConversion"/>
  </si>
  <si>
    <r>
      <rPr>
        <b/>
        <sz val="10"/>
        <color rgb="FF000000"/>
        <rFont val="맑은 고딕"/>
        <family val="3"/>
        <charset val="129"/>
        <scheme val="major"/>
      </rPr>
      <t>정원</t>
    </r>
    <r>
      <rPr>
        <b/>
        <sz val="10"/>
        <color rgb="FF000000"/>
        <rFont val="맑은 고딕"/>
        <family val="2"/>
        <scheme val="major"/>
      </rPr>
      <t xml:space="preserve"> 16</t>
    </r>
    <r>
      <rPr>
        <b/>
        <sz val="10"/>
        <color rgb="FF000000"/>
        <rFont val="맑은 고딕"/>
        <family val="3"/>
        <charset val="129"/>
        <scheme val="major"/>
      </rPr>
      <t>명</t>
    </r>
    <r>
      <rPr>
        <sz val="10"/>
        <color rgb="FF000000"/>
        <rFont val="맑은 고딕"/>
        <family val="2"/>
        <scheme val="major"/>
      </rPr>
      <t xml:space="preserve">
</t>
    </r>
    <r>
      <rPr>
        <sz val="10"/>
        <color rgb="FF000000"/>
        <rFont val="맑은 고딕"/>
        <family val="3"/>
        <charset val="129"/>
        <scheme val="major"/>
      </rPr>
      <t>김종관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윤지홍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손중열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전평기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박문화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염봉섭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최형규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강성원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김영태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김정현
윤기한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양해석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양희재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한명숙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노영숙</t>
    </r>
    <r>
      <rPr>
        <sz val="10"/>
        <color rgb="FF000000"/>
        <rFont val="맑은 고딕"/>
        <family val="2"/>
        <scheme val="major"/>
      </rPr>
      <t xml:space="preserve"> </t>
    </r>
    <r>
      <rPr>
        <sz val="10"/>
        <color rgb="FF000000"/>
        <rFont val="맑은 고딕"/>
        <family val="3"/>
        <charset val="129"/>
        <scheme val="major"/>
      </rPr>
      <t>이미선</t>
    </r>
    <phoneticPr fontId="6" type="noConversion"/>
  </si>
  <si>
    <r>
      <rPr>
        <b/>
        <sz val="11"/>
        <color theme="1"/>
        <rFont val="맑은 고딕"/>
        <family val="3"/>
        <charset val="129"/>
        <scheme val="major"/>
      </rPr>
      <t>본회의</t>
    </r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</si>
  <si>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불참의원성명</t>
    </r>
    <phoneticPr fontId="6" type="noConversion"/>
  </si>
  <si>
    <r>
      <rPr>
        <sz val="10"/>
        <color rgb="FF000000"/>
        <rFont val="맑은 고딕"/>
        <family val="3"/>
        <charset val="129"/>
        <scheme val="major"/>
      </rPr>
      <t>불참</t>
    </r>
    <phoneticPr fontId="6" type="noConversion"/>
  </si>
  <si>
    <r>
      <rPr>
        <b/>
        <sz val="11"/>
        <color theme="1"/>
        <rFont val="맑은 고딕"/>
        <family val="3"/>
        <charset val="129"/>
        <scheme val="major"/>
      </rPr>
      <t>참석의원</t>
    </r>
  </si>
  <si>
    <r>
      <rPr>
        <b/>
        <sz val="11"/>
        <color theme="1"/>
        <rFont val="맑은 고딕"/>
        <family val="3"/>
        <charset val="129"/>
        <scheme val="major"/>
      </rPr>
      <t>회의일자</t>
    </r>
  </si>
  <si>
    <r>
      <rPr>
        <b/>
        <sz val="11"/>
        <color theme="1"/>
        <rFont val="맑은 고딕"/>
        <family val="3"/>
        <charset val="129"/>
        <scheme val="major"/>
      </rPr>
      <t>회의구분</t>
    </r>
  </si>
  <si>
    <r>
      <rPr>
        <b/>
        <sz val="11"/>
        <color theme="1"/>
        <rFont val="맑은 고딕"/>
        <family val="3"/>
        <charset val="129"/>
        <scheme val="major"/>
      </rPr>
      <t>회의종류</t>
    </r>
  </si>
  <si>
    <r>
      <rPr>
        <b/>
        <sz val="11"/>
        <color theme="1"/>
        <rFont val="맑은 고딕"/>
        <family val="3"/>
        <charset val="129"/>
        <scheme val="major"/>
      </rPr>
      <t>차수</t>
    </r>
  </si>
  <si>
    <r>
      <rPr>
        <b/>
        <sz val="11"/>
        <color theme="1"/>
        <rFont val="맑은 고딕"/>
        <family val="3"/>
        <charset val="129"/>
        <scheme val="major"/>
      </rPr>
      <t>회수</t>
    </r>
  </si>
  <si>
    <r>
      <rPr>
        <b/>
        <sz val="11"/>
        <color theme="1"/>
        <rFont val="맑은 고딕"/>
        <family val="3"/>
        <charset val="129"/>
        <scheme val="major"/>
      </rPr>
      <t>대수</t>
    </r>
  </si>
  <si>
    <r>
      <rPr>
        <b/>
        <sz val="14"/>
        <color rgb="FF000000"/>
        <rFont val="맑은 고딕"/>
        <family val="3"/>
        <charset val="129"/>
      </rPr>
      <t>익산시의회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의원별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출결현황</t>
    </r>
    <r>
      <rPr>
        <b/>
        <sz val="14"/>
        <color rgb="FF000000"/>
        <rFont val="Arial"/>
        <family val="2"/>
      </rPr>
      <t xml:space="preserve"> - </t>
    </r>
    <r>
      <rPr>
        <b/>
        <sz val="14"/>
        <color rgb="FF000000"/>
        <rFont val="맑은 고딕"/>
        <family val="3"/>
        <charset val="129"/>
      </rPr>
      <t>회의록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대조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맑은 고딕"/>
        <family val="3"/>
        <charset val="129"/>
      </rPr>
      <t>편집본</t>
    </r>
    <phoneticPr fontId="6" type="noConversion"/>
  </si>
  <si>
    <r>
      <rPr>
        <b/>
        <sz val="10"/>
        <color rgb="FF000000"/>
        <rFont val="맑은 고딕"/>
        <family val="3"/>
        <charset val="129"/>
      </rPr>
      <t>※</t>
    </r>
    <r>
      <rPr>
        <b/>
        <sz val="10"/>
        <color rgb="FF000000"/>
        <rFont val="돋움"/>
        <family val="3"/>
        <charset val="129"/>
      </rPr>
      <t>음영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부분은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계산식이므로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수정하지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마시오</t>
    </r>
    <phoneticPr fontId="6" type="noConversion"/>
  </si>
  <si>
    <r>
      <rPr>
        <b/>
        <sz val="12"/>
        <rFont val="맑은 고딕"/>
        <family val="3"/>
        <charset val="129"/>
      </rPr>
      <t>의장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 xml:space="preserve">부의장
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>상임위원장</t>
    </r>
    <r>
      <rPr>
        <b/>
        <sz val="12"/>
        <rFont val="Arial"/>
        <family val="2"/>
      </rPr>
      <t xml:space="preserve"> 
</t>
    </r>
    <r>
      <rPr>
        <b/>
        <sz val="12"/>
        <rFont val="맑은 고딕"/>
        <family val="3"/>
        <charset val="129"/>
      </rPr>
      <t>구분</t>
    </r>
    <phoneticPr fontId="6" type="noConversion"/>
  </si>
  <si>
    <r>
      <rPr>
        <b/>
        <sz val="12"/>
        <rFont val="맑은 고딕"/>
        <family val="3"/>
        <charset val="129"/>
      </rPr>
      <t xml:space="preserve">의원명
</t>
    </r>
    <r>
      <rPr>
        <sz val="11"/>
        <rFont val="맑은 고딕"/>
        <family val="2"/>
        <scheme val="major"/>
      </rPr>
      <t/>
    </r>
    <phoneticPr fontId="6" type="noConversion"/>
  </si>
  <si>
    <r>
      <rPr>
        <b/>
        <sz val="12"/>
        <rFont val="맑은 고딕"/>
        <family val="3"/>
        <charset val="129"/>
      </rPr>
      <t>소속정당</t>
    </r>
    <r>
      <rPr>
        <sz val="11"/>
        <rFont val="Arial"/>
        <family val="2"/>
      </rPr>
      <t xml:space="preserve">
(</t>
    </r>
    <r>
      <rPr>
        <sz val="11"/>
        <rFont val="맑은 고딕"/>
        <family val="3"/>
        <charset val="129"/>
      </rPr>
      <t>출석회의명</t>
    </r>
    <r>
      <rPr>
        <sz val="11"/>
        <rFont val="Arial"/>
        <family val="2"/>
      </rPr>
      <t>)</t>
    </r>
    <phoneticPr fontId="6" type="noConversion"/>
  </si>
  <si>
    <r>
      <rPr>
        <sz val="11"/>
        <rFont val="맑은 고딕"/>
        <family val="3"/>
        <charset val="129"/>
      </rPr>
      <t>출석율</t>
    </r>
    <r>
      <rPr>
        <sz val="11"/>
        <rFont val="Arial"/>
        <family val="2"/>
      </rPr>
      <t>(%)</t>
    </r>
  </si>
  <si>
    <r>
      <rPr>
        <sz val="11"/>
        <rFont val="맑은 고딕"/>
        <family val="3"/>
        <charset val="129"/>
      </rPr>
      <t>출석일수</t>
    </r>
    <phoneticPr fontId="6" type="noConversion"/>
  </si>
  <si>
    <r>
      <rPr>
        <sz val="11"/>
        <rFont val="맑은 고딕"/>
        <family val="3"/>
        <charset val="129"/>
      </rPr>
      <t>전체회의일수</t>
    </r>
    <phoneticPr fontId="6" type="noConversion"/>
  </si>
  <si>
    <r>
      <rPr>
        <sz val="11"/>
        <color rgb="FF000000"/>
        <rFont val="맑은 고딕"/>
        <family val="3"/>
        <charset val="129"/>
      </rPr>
      <t>본회의</t>
    </r>
    <phoneticPr fontId="6" type="noConversion"/>
  </si>
  <si>
    <r>
      <rPr>
        <sz val="11"/>
        <color rgb="FF000000"/>
        <rFont val="맑은 고딕"/>
        <family val="3"/>
        <charset val="129"/>
      </rPr>
      <t>소속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상임위</t>
    </r>
    <r>
      <rPr>
        <sz val="11"/>
        <color rgb="FF000000"/>
        <rFont val="Arial"/>
        <family val="2"/>
      </rPr>
      <t>/</t>
    </r>
    <r>
      <rPr>
        <sz val="11"/>
        <color rgb="FF000000"/>
        <rFont val="맑은 고딕"/>
        <family val="3"/>
        <charset val="129"/>
      </rPr>
      <t>특별위</t>
    </r>
    <phoneticPr fontId="6" type="noConversion"/>
  </si>
  <si>
    <r>
      <rPr>
        <sz val="11"/>
        <color rgb="FF000000"/>
        <rFont val="맑은 고딕"/>
        <family val="3"/>
        <charset val="129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내용</t>
    </r>
    <phoneticPr fontId="6" type="noConversion"/>
  </si>
  <si>
    <r>
      <rPr>
        <sz val="11"/>
        <color rgb="FF000000"/>
        <rFont val="맑은 고딕"/>
        <family val="3"/>
        <charset val="129"/>
      </rPr>
      <t xml:space="preserve">출석율
</t>
    </r>
    <r>
      <rPr>
        <sz val="11"/>
        <color rgb="FF000000"/>
        <rFont val="Arial"/>
        <family val="2"/>
      </rPr>
      <t>(%)</t>
    </r>
    <phoneticPr fontId="6" type="noConversion"/>
  </si>
  <si>
    <r>
      <rPr>
        <sz val="11"/>
        <color rgb="FF000000"/>
        <rFont val="맑은 고딕"/>
        <family val="3"/>
        <charset val="129"/>
      </rPr>
      <t>출석일수</t>
    </r>
    <phoneticPr fontId="6" type="noConversion"/>
  </si>
  <si>
    <r>
      <rPr>
        <sz val="11"/>
        <color rgb="FF000000"/>
        <rFont val="맑은 고딕"/>
        <family val="3"/>
        <charset val="129"/>
      </rPr>
      <t>전체일수</t>
    </r>
    <phoneticPr fontId="6" type="noConversion"/>
  </si>
  <si>
    <r>
      <rPr>
        <sz val="11"/>
        <color rgb="FF000000"/>
        <rFont val="맑은 고딕"/>
        <family val="3"/>
        <charset val="129"/>
      </rPr>
      <t>출석일수</t>
    </r>
    <phoneticPr fontId="6" type="noConversion"/>
  </si>
  <si>
    <r>
      <rPr>
        <sz val="11"/>
        <color rgb="FF000000"/>
        <rFont val="맑은 고딕"/>
        <family val="3"/>
        <charset val="129"/>
      </rPr>
      <t>전체일수</t>
    </r>
    <phoneticPr fontId="6" type="noConversion"/>
  </si>
  <si>
    <r>
      <rPr>
        <sz val="11"/>
        <color rgb="FF000000"/>
        <rFont val="맑은 고딕"/>
        <family val="2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2"/>
      </rPr>
      <t>일자</t>
    </r>
  </si>
  <si>
    <r>
      <rPr>
        <sz val="11"/>
        <color rgb="FF000000"/>
        <rFont val="맑은 고딕"/>
        <family val="2"/>
      </rPr>
      <t>불출석회기</t>
    </r>
  </si>
  <si>
    <r>
      <rPr>
        <sz val="11"/>
        <color rgb="FF000000"/>
        <rFont val="맑은 고딕"/>
        <family val="2"/>
      </rPr>
      <t>불출석사유</t>
    </r>
  </si>
  <si>
    <r>
      <rPr>
        <sz val="10"/>
        <color rgb="FF000000"/>
        <rFont val="돋움"/>
        <family val="3"/>
        <charset val="129"/>
      </rPr>
      <t>공개자료
불출석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누락</t>
    </r>
    <phoneticPr fontId="3" type="noConversion"/>
  </si>
  <si>
    <r>
      <rPr>
        <sz val="10"/>
        <color rgb="FF000000"/>
        <rFont val="돋움"/>
        <family val="3"/>
        <charset val="129"/>
      </rPr>
      <t>회의록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미기재</t>
    </r>
    <phoneticPr fontId="3" type="noConversion"/>
  </si>
  <si>
    <t>의장</t>
    <phoneticPr fontId="6" type="noConversion"/>
  </si>
  <si>
    <t>더불어민주당</t>
    <phoneticPr fontId="6" type="noConversion"/>
  </si>
  <si>
    <t>본회의</t>
    <phoneticPr fontId="3" type="noConversion"/>
  </si>
  <si>
    <t>부의장</t>
    <phoneticPr fontId="3" type="noConversion"/>
  </si>
  <si>
    <t>소속위원회
(상임위/특별위)</t>
    <phoneticPr fontId="3" type="noConversion"/>
  </si>
  <si>
    <t>전체
출석률</t>
    <phoneticPr fontId="3" type="noConversion"/>
  </si>
  <si>
    <t>본회의
출석률</t>
    <phoneticPr fontId="3" type="noConversion"/>
  </si>
  <si>
    <t>소속위원회
출석률</t>
    <phoneticPr fontId="3" type="noConversion"/>
  </si>
  <si>
    <t>회기
(차수)</t>
    <phoneticPr fontId="3" type="noConversion"/>
  </si>
  <si>
    <t>회의일수</t>
    <phoneticPr fontId="3" type="noConversion"/>
  </si>
  <si>
    <t>시정질의</t>
    <phoneticPr fontId="3" type="noConversion"/>
  </si>
  <si>
    <t>5분발언</t>
    <phoneticPr fontId="3" type="noConversion"/>
  </si>
  <si>
    <t>질의·발언
합계</t>
    <phoneticPr fontId="3" type="noConversion"/>
  </si>
  <si>
    <t>건의안
결의안</t>
    <phoneticPr fontId="3" type="noConversion"/>
  </si>
  <si>
    <t>조례안
대표발의</t>
    <phoneticPr fontId="3" type="noConversion"/>
  </si>
  <si>
    <t>발의합계</t>
    <phoneticPr fontId="3" type="noConversion"/>
  </si>
  <si>
    <t>의정활동
실적합계</t>
    <phoneticPr fontId="3" type="noConversion"/>
  </si>
  <si>
    <t>의정활동
실적평균</t>
    <phoneticPr fontId="3" type="noConversion"/>
  </si>
  <si>
    <t>토론회간담회
강연 등</t>
    <phoneticPr fontId="3" type="noConversion"/>
  </si>
  <si>
    <t>의원당 평균
질의·발언</t>
    <phoneticPr fontId="3" type="noConversion"/>
  </si>
  <si>
    <t>의원당 평균
발의</t>
    <phoneticPr fontId="3" type="noConversion"/>
  </si>
  <si>
    <t>05</t>
    <phoneticPr fontId="3" type="noConversion"/>
  </si>
  <si>
    <t>남원시의회</t>
    <phoneticPr fontId="3" type="noConversion"/>
  </si>
  <si>
    <t>윤지홍</t>
    <phoneticPr fontId="6" type="noConversion"/>
  </si>
  <si>
    <t>양해석</t>
    <phoneticPr fontId="6" type="noConversion"/>
  </si>
  <si>
    <t>운영위원회</t>
    <phoneticPr fontId="3" type="noConversion"/>
  </si>
  <si>
    <t>총무위원회</t>
    <phoneticPr fontId="3" type="noConversion"/>
  </si>
  <si>
    <t>안전경제건설위</t>
    <phoneticPr fontId="3" type="noConversion"/>
  </si>
  <si>
    <t>예결특위</t>
    <phoneticPr fontId="3" type="noConversion"/>
  </si>
  <si>
    <t>김종관</t>
    <phoneticPr fontId="3" type="noConversion"/>
  </si>
  <si>
    <t>위원장</t>
    <phoneticPr fontId="3" type="noConversion"/>
  </si>
  <si>
    <t>손중열</t>
    <phoneticPr fontId="3" type="noConversion"/>
  </si>
  <si>
    <t>더불어민주당</t>
    <phoneticPr fontId="6" type="noConversion"/>
  </si>
  <si>
    <t>전평기</t>
    <phoneticPr fontId="3" type="noConversion"/>
  </si>
  <si>
    <t>더불어민주당</t>
    <phoneticPr fontId="6" type="noConversion"/>
  </si>
  <si>
    <t>박문화</t>
    <phoneticPr fontId="3" type="noConversion"/>
  </si>
  <si>
    <t>염봉석</t>
    <phoneticPr fontId="3" type="noConversion"/>
  </si>
  <si>
    <t>더불어민주당</t>
    <phoneticPr fontId="6" type="noConversion"/>
  </si>
  <si>
    <t>최형규</t>
    <phoneticPr fontId="3" type="noConversion"/>
  </si>
  <si>
    <t>강성원</t>
    <phoneticPr fontId="3" type="noConversion"/>
  </si>
  <si>
    <t>무소속</t>
    <phoneticPr fontId="3" type="noConversion"/>
  </si>
  <si>
    <t>위원장</t>
    <phoneticPr fontId="3" type="noConversion"/>
  </si>
  <si>
    <t>김정현</t>
    <phoneticPr fontId="3" type="noConversion"/>
  </si>
  <si>
    <t>김영태</t>
    <phoneticPr fontId="3" type="noConversion"/>
  </si>
  <si>
    <t>윤기한</t>
    <phoneticPr fontId="3" type="noConversion"/>
  </si>
  <si>
    <t>위원장</t>
    <phoneticPr fontId="3" type="noConversion"/>
  </si>
  <si>
    <t>무소속</t>
    <phoneticPr fontId="3" type="noConversion"/>
  </si>
  <si>
    <t>더불어민주당</t>
    <phoneticPr fontId="6" type="noConversion"/>
  </si>
  <si>
    <t>양희재</t>
    <phoneticPr fontId="3" type="noConversion"/>
  </si>
  <si>
    <t>한명숙</t>
    <phoneticPr fontId="3" type="noConversion"/>
  </si>
  <si>
    <t>노영숙</t>
    <phoneticPr fontId="3" type="noConversion"/>
  </si>
  <si>
    <t>이미선</t>
    <phoneticPr fontId="3" type="noConversion"/>
  </si>
  <si>
    <t>병가</t>
    <phoneticPr fontId="3" type="noConversion"/>
  </si>
  <si>
    <t>청가</t>
    <phoneticPr fontId="3" type="noConversion"/>
  </si>
  <si>
    <t>기록누락</t>
    <phoneticPr fontId="3" type="noConversion"/>
  </si>
  <si>
    <t>청가</t>
    <phoneticPr fontId="3" type="noConversion"/>
  </si>
  <si>
    <t>청가</t>
    <phoneticPr fontId="3" type="noConversion"/>
  </si>
  <si>
    <t>병가</t>
    <phoneticPr fontId="3" type="noConversion"/>
  </si>
  <si>
    <t>기록누락</t>
    <phoneticPr fontId="3" type="noConversion"/>
  </si>
  <si>
    <t>병가</t>
    <phoneticPr fontId="3" type="noConversion"/>
  </si>
  <si>
    <t>청가  청가</t>
    <phoneticPr fontId="3" type="noConversion"/>
  </si>
  <si>
    <t>병가</t>
    <phoneticPr fontId="3" type="noConversion"/>
  </si>
  <si>
    <t>병가</t>
    <phoneticPr fontId="3" type="noConversion"/>
  </si>
  <si>
    <t>총무위원회</t>
    <phoneticPr fontId="3" type="noConversion"/>
  </si>
  <si>
    <t>안전경제건설위</t>
    <phoneticPr fontId="3" type="noConversion"/>
  </si>
  <si>
    <t>총무위원회</t>
    <phoneticPr fontId="3" type="noConversion"/>
  </si>
  <si>
    <t>2018.09.04</t>
    <phoneticPr fontId="3" type="noConversion"/>
  </si>
  <si>
    <t>225</t>
    <phoneticPr fontId="3" type="noConversion"/>
  </si>
  <si>
    <t>병가</t>
    <phoneticPr fontId="3" type="noConversion"/>
  </si>
  <si>
    <t>2019.03.14
2019.04.11
2019.06.11</t>
    <phoneticPr fontId="3" type="noConversion"/>
  </si>
  <si>
    <t>229
230
231</t>
    <phoneticPr fontId="3" type="noConversion"/>
  </si>
  <si>
    <t>병가2, 청가1</t>
    <phoneticPr fontId="3" type="noConversion"/>
  </si>
  <si>
    <t>2019.06.27</t>
    <phoneticPr fontId="3" type="noConversion"/>
  </si>
  <si>
    <t>231</t>
    <phoneticPr fontId="3" type="noConversion"/>
  </si>
  <si>
    <t>병가</t>
    <phoneticPr fontId="3" type="noConversion"/>
  </si>
  <si>
    <t>2019.11.27
2019.02.12</t>
    <phoneticPr fontId="3" type="noConversion"/>
  </si>
  <si>
    <t>227
228</t>
    <phoneticPr fontId="3" type="noConversion"/>
  </si>
  <si>
    <r>
      <t xml:space="preserve">병가
</t>
    </r>
    <r>
      <rPr>
        <b/>
        <sz val="10"/>
        <color theme="1"/>
        <rFont val="맑은 고딕"/>
        <family val="3"/>
        <charset val="129"/>
        <scheme val="major"/>
      </rPr>
      <t>기록누락</t>
    </r>
    <phoneticPr fontId="3" type="noConversion"/>
  </si>
  <si>
    <t>2018.11.13
2019.01.10</t>
    <phoneticPr fontId="3" type="noConversion"/>
  </si>
  <si>
    <t>227
228</t>
    <phoneticPr fontId="3" type="noConversion"/>
  </si>
  <si>
    <t>청가
청가</t>
    <phoneticPr fontId="3" type="noConversion"/>
  </si>
  <si>
    <t>2018.11.13</t>
    <phoneticPr fontId="3" type="noConversion"/>
  </si>
  <si>
    <t>227</t>
    <phoneticPr fontId="3" type="noConversion"/>
  </si>
  <si>
    <t>청가</t>
    <phoneticPr fontId="3" type="noConversion"/>
  </si>
  <si>
    <t>2018.11.28</t>
    <phoneticPr fontId="3" type="noConversion"/>
  </si>
  <si>
    <t>2019.06.21</t>
    <phoneticPr fontId="3" type="noConversion"/>
  </si>
  <si>
    <t>2018.10.17
2018.12.07
2018.12.11</t>
    <phoneticPr fontId="3" type="noConversion"/>
  </si>
  <si>
    <t>226
227
227</t>
    <phoneticPr fontId="3" type="noConversion"/>
  </si>
  <si>
    <t>231</t>
    <phoneticPr fontId="3" type="noConversion"/>
  </si>
  <si>
    <t>병가1, 청가2</t>
    <phoneticPr fontId="3" type="noConversion"/>
  </si>
  <si>
    <t>2018.12.05</t>
    <phoneticPr fontId="3" type="noConversion"/>
  </si>
  <si>
    <t>227</t>
    <phoneticPr fontId="3" type="noConversion"/>
  </si>
  <si>
    <t>2018.11.13</t>
    <phoneticPr fontId="3" type="noConversion"/>
  </si>
  <si>
    <t>227</t>
    <phoneticPr fontId="3" type="noConversion"/>
  </si>
  <si>
    <t>2018.07.23
2018.11.21
2019.04.10</t>
    <phoneticPr fontId="3" type="noConversion"/>
  </si>
  <si>
    <t>224
227
230</t>
    <phoneticPr fontId="3" type="noConversion"/>
  </si>
  <si>
    <t>2018.09.10</t>
    <phoneticPr fontId="3" type="noConversion"/>
  </si>
  <si>
    <t>225</t>
    <phoneticPr fontId="3" type="noConversion"/>
  </si>
  <si>
    <t>윤지홍</t>
    <phoneticPr fontId="3" type="noConversion"/>
  </si>
  <si>
    <t>의장</t>
    <phoneticPr fontId="3" type="noConversion"/>
  </si>
  <si>
    <t>양해석</t>
    <phoneticPr fontId="3" type="noConversion"/>
  </si>
  <si>
    <t>김종관</t>
    <phoneticPr fontId="3" type="noConversion"/>
  </si>
  <si>
    <t>안전경제건설위 위원장</t>
    <phoneticPr fontId="3" type="noConversion"/>
  </si>
  <si>
    <t>손중열</t>
    <phoneticPr fontId="3" type="noConversion"/>
  </si>
  <si>
    <t>전평기</t>
    <phoneticPr fontId="3" type="noConversion"/>
  </si>
  <si>
    <t>박문화</t>
    <phoneticPr fontId="3" type="noConversion"/>
  </si>
  <si>
    <t>염봉섭</t>
    <phoneticPr fontId="3" type="noConversion"/>
  </si>
  <si>
    <t>최형규</t>
    <phoneticPr fontId="3" type="noConversion"/>
  </si>
  <si>
    <t>강성원</t>
    <phoneticPr fontId="3" type="noConversion"/>
  </si>
  <si>
    <t>예산결산특위 위원장</t>
    <phoneticPr fontId="3" type="noConversion"/>
  </si>
  <si>
    <t>김영태</t>
    <phoneticPr fontId="3" type="noConversion"/>
  </si>
  <si>
    <t>운영위원회 위원장</t>
    <phoneticPr fontId="3" type="noConversion"/>
  </si>
  <si>
    <t>김정현</t>
    <phoneticPr fontId="3" type="noConversion"/>
  </si>
  <si>
    <t>윤기한</t>
    <phoneticPr fontId="3" type="noConversion"/>
  </si>
  <si>
    <t>양희재</t>
    <phoneticPr fontId="3" type="noConversion"/>
  </si>
  <si>
    <t>한명숙</t>
    <phoneticPr fontId="3" type="noConversion"/>
  </si>
  <si>
    <t>총무위원회 위원장</t>
    <phoneticPr fontId="3" type="noConversion"/>
  </si>
  <si>
    <t>노영숙</t>
    <phoneticPr fontId="3" type="noConversion"/>
  </si>
  <si>
    <t>9</t>
    <phoneticPr fontId="3" type="noConversion"/>
  </si>
  <si>
    <t>21</t>
    <phoneticPr fontId="3" type="noConversion"/>
  </si>
  <si>
    <t>부의장</t>
    <phoneticPr fontId="3" type="noConversion"/>
  </si>
  <si>
    <t>단독발의</t>
    <phoneticPr fontId="3" type="noConversion"/>
  </si>
  <si>
    <t>2인
공동발의</t>
    <phoneticPr fontId="3" type="noConversion"/>
  </si>
  <si>
    <t>-</t>
    <phoneticPr fontId="3" type="noConversion"/>
  </si>
  <si>
    <t>회의일수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</si>
</sst>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%"/>
    <numFmt numFmtId="178" formatCode="0.00_ "/>
  </numFmts>
  <fonts count="48"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0"/>
      <color rgb="FF000000"/>
      <name val="맑은 고딕"/>
      <family val="2"/>
      <scheme val="maj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2"/>
      <scheme val="major"/>
    </font>
    <font>
      <sz val="10"/>
      <color rgb="FF00000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sz val="14"/>
      <color rgb="FF0000FF"/>
      <name val="맑은 고딕"/>
      <family val="2"/>
      <scheme val="major"/>
    </font>
    <font>
      <u/>
      <sz val="10"/>
      <color rgb="FF000000"/>
      <name val="맑은 고딕"/>
      <family val="2"/>
      <scheme val="major"/>
    </font>
    <font>
      <sz val="10"/>
      <color rgb="FF00000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2"/>
      <scheme val="major"/>
    </font>
    <font>
      <b/>
      <sz val="11"/>
      <color theme="1"/>
      <name val="맑은 고딕"/>
      <family val="2"/>
      <scheme val="major"/>
    </font>
    <font>
      <b/>
      <sz val="11"/>
      <color theme="1"/>
      <name val="맑은 고딕"/>
      <family val="3"/>
      <charset val="129"/>
      <scheme val="major"/>
    </font>
    <font>
      <b/>
      <sz val="14"/>
      <color rgb="FF000000"/>
      <name val="Arial"/>
      <family val="2"/>
    </font>
    <font>
      <b/>
      <sz val="14"/>
      <color rgb="FF000000"/>
      <name val="맑은 고딕"/>
      <family val="3"/>
      <charset val="129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맑은 고딕"/>
      <family val="3"/>
      <charset val="129"/>
    </font>
    <font>
      <sz val="11"/>
      <name val="맑은 고딕"/>
      <family val="2"/>
      <scheme val="major"/>
    </font>
    <font>
      <sz val="11"/>
      <name val="Arial"/>
      <family val="2"/>
    </font>
    <font>
      <sz val="11"/>
      <name val="맑은 고딕"/>
      <family val="3"/>
      <charset val="129"/>
    </font>
    <font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2"/>
    </font>
    <font>
      <sz val="12"/>
      <color rgb="FF000000"/>
      <name val="Arial"/>
      <family val="2"/>
    </font>
    <font>
      <sz val="1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0"/>
      <color theme="0" tint="-0.3499862666707357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2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7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49" fontId="2" fillId="0" borderId="0" xfId="1" applyNumberFormat="1" applyFont="1" applyAlignment="1"/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/>
    <xf numFmtId="0" fontId="2" fillId="0" borderId="1" xfId="1" applyFont="1" applyBorder="1" applyAlignment="1"/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wrapText="1"/>
    </xf>
    <xf numFmtId="0" fontId="5" fillId="0" borderId="0" xfId="1" applyFont="1" applyAlignment="1"/>
    <xf numFmtId="0" fontId="4" fillId="0" borderId="0" xfId="1" applyFont="1" applyAlignment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/>
    <xf numFmtId="0" fontId="8" fillId="0" borderId="0" xfId="1" applyFont="1" applyAlignment="1">
      <alignment horizontal="justify" vertical="center" wrapText="1"/>
    </xf>
    <xf numFmtId="0" fontId="4" fillId="0" borderId="0" xfId="1" applyFont="1" applyBorder="1" applyAlignment="1">
      <alignment horizontal="center"/>
    </xf>
    <xf numFmtId="49" fontId="5" fillId="0" borderId="0" xfId="1" applyNumberFormat="1" applyFont="1" applyBorder="1" applyAlignment="1"/>
    <xf numFmtId="0" fontId="2" fillId="0" borderId="0" xfId="1" applyFont="1" applyBorder="1" applyAlignment="1"/>
    <xf numFmtId="0" fontId="9" fillId="0" borderId="0" xfId="1" applyFont="1" applyBorder="1" applyAlignment="1">
      <alignment horizontal="center"/>
    </xf>
    <xf numFmtId="49" fontId="2" fillId="0" borderId="0" xfId="1" applyNumberFormat="1" applyFont="1" applyAlignment="1">
      <alignment wrapText="1"/>
    </xf>
    <xf numFmtId="0" fontId="2" fillId="0" borderId="0" xfId="1" applyFont="1" applyAlignment="1">
      <alignment horizontal="center" wrapText="1"/>
    </xf>
    <xf numFmtId="49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17" fillId="0" borderId="0" xfId="1" applyFont="1" applyFill="1" applyAlignment="1">
      <alignment horizontal="center" vertical="top"/>
    </xf>
    <xf numFmtId="176" fontId="17" fillId="0" borderId="0" xfId="1" applyNumberFormat="1" applyFont="1" applyFill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top"/>
    </xf>
    <xf numFmtId="176" fontId="18" fillId="0" borderId="0" xfId="1" applyNumberFormat="1" applyFont="1" applyFill="1" applyAlignment="1">
      <alignment horizontal="right" vertical="top"/>
    </xf>
    <xf numFmtId="0" fontId="2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1" fillId="0" borderId="0" xfId="1" applyFont="1" applyFill="1" applyAlignment="1">
      <alignment horizontal="center" vertical="top"/>
    </xf>
    <xf numFmtId="176" fontId="1" fillId="0" borderId="0" xfId="1" applyNumberFormat="1" applyFont="1" applyFill="1" applyAlignment="1">
      <alignment horizontal="center" vertical="top"/>
    </xf>
    <xf numFmtId="0" fontId="1" fillId="0" borderId="0" xfId="1" applyFont="1" applyAlignment="1">
      <alignment horizontal="center" vertical="top"/>
    </xf>
    <xf numFmtId="49" fontId="1" fillId="0" borderId="0" xfId="1" applyNumberFormat="1" applyFont="1" applyAlignment="1">
      <alignment horizontal="center" vertical="top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27" fillId="0" borderId="13" xfId="1" applyFont="1" applyFill="1" applyBorder="1" applyAlignment="1">
      <alignment horizontal="center" vertical="center" wrapText="1"/>
    </xf>
    <xf numFmtId="176" fontId="27" fillId="0" borderId="13" xfId="1" applyNumberFormat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49" fontId="27" fillId="0" borderId="13" xfId="1" applyNumberFormat="1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7" fillId="0" borderId="15" xfId="1" applyFont="1" applyBorder="1" applyAlignment="1">
      <alignment vertical="top"/>
    </xf>
    <xf numFmtId="177" fontId="21" fillId="2" borderId="16" xfId="1" applyNumberFormat="1" applyFont="1" applyFill="1" applyBorder="1" applyAlignment="1">
      <alignment horizontal="center" vertical="top"/>
    </xf>
    <xf numFmtId="0" fontId="30" fillId="2" borderId="16" xfId="1" applyFont="1" applyFill="1" applyBorder="1" applyAlignment="1">
      <alignment horizontal="center" vertical="top"/>
    </xf>
    <xf numFmtId="0" fontId="30" fillId="2" borderId="17" xfId="1" applyNumberFormat="1" applyFont="1" applyFill="1" applyBorder="1" applyAlignment="1">
      <alignment horizontal="center" vertical="top"/>
    </xf>
    <xf numFmtId="49" fontId="5" fillId="0" borderId="15" xfId="1" applyNumberFormat="1" applyFont="1" applyBorder="1" applyAlignment="1">
      <alignment horizontal="center" vertical="top"/>
    </xf>
    <xf numFmtId="49" fontId="31" fillId="0" borderId="15" xfId="1" applyNumberFormat="1" applyFont="1" applyBorder="1" applyAlignment="1">
      <alignment vertical="top"/>
    </xf>
    <xf numFmtId="0" fontId="31" fillId="0" borderId="15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32" fillId="0" borderId="18" xfId="1" applyFont="1" applyBorder="1" applyAlignment="1">
      <alignment vertical="top"/>
    </xf>
    <xf numFmtId="0" fontId="33" fillId="0" borderId="18" xfId="1" applyFont="1" applyBorder="1" applyAlignment="1">
      <alignment horizontal="center" vertical="top"/>
    </xf>
    <xf numFmtId="0" fontId="33" fillId="0" borderId="18" xfId="1" applyFont="1" applyBorder="1" applyAlignment="1">
      <alignment vertical="top"/>
    </xf>
    <xf numFmtId="49" fontId="33" fillId="0" borderId="18" xfId="1" applyNumberFormat="1" applyFont="1" applyBorder="1" applyAlignment="1">
      <alignment horizontal="center" vertical="top"/>
    </xf>
    <xf numFmtId="0" fontId="33" fillId="0" borderId="18" xfId="1" applyNumberFormat="1" applyFont="1" applyBorder="1" applyAlignment="1">
      <alignment horizontal="center" vertical="top"/>
    </xf>
    <xf numFmtId="49" fontId="5" fillId="0" borderId="18" xfId="1" applyNumberFormat="1" applyFont="1" applyBorder="1" applyAlignment="1">
      <alignment horizontal="center" vertical="top"/>
    </xf>
    <xf numFmtId="49" fontId="31" fillId="0" borderId="18" xfId="1" applyNumberFormat="1" applyFont="1" applyBorder="1" applyAlignment="1">
      <alignment vertical="top"/>
    </xf>
    <xf numFmtId="0" fontId="31" fillId="0" borderId="18" xfId="1" applyFont="1" applyBorder="1" applyAlignment="1">
      <alignment vertical="top"/>
    </xf>
    <xf numFmtId="0" fontId="7" fillId="0" borderId="19" xfId="1" applyFont="1" applyBorder="1" applyAlignment="1">
      <alignment vertical="top"/>
    </xf>
    <xf numFmtId="177" fontId="21" fillId="2" borderId="17" xfId="1" applyNumberFormat="1" applyFont="1" applyFill="1" applyBorder="1" applyAlignment="1">
      <alignment horizontal="center" vertical="top"/>
    </xf>
    <xf numFmtId="0" fontId="30" fillId="2" borderId="16" xfId="1" applyNumberFormat="1" applyFont="1" applyFill="1" applyBorder="1" applyAlignment="1">
      <alignment horizontal="center" vertical="top"/>
    </xf>
    <xf numFmtId="49" fontId="5" fillId="0" borderId="19" xfId="1" applyNumberFormat="1" applyFont="1" applyFill="1" applyBorder="1" applyAlignment="1">
      <alignment horizontal="center" vertical="top" wrapText="1"/>
    </xf>
    <xf numFmtId="49" fontId="31" fillId="0" borderId="19" xfId="1" applyNumberFormat="1" applyFont="1" applyFill="1" applyBorder="1" applyAlignment="1">
      <alignment vertical="top" wrapText="1"/>
    </xf>
    <xf numFmtId="0" fontId="31" fillId="0" borderId="19" xfId="1" applyFont="1" applyFill="1" applyBorder="1" applyAlignment="1">
      <alignment vertical="top" wrapText="1"/>
    </xf>
    <xf numFmtId="0" fontId="32" fillId="0" borderId="20" xfId="1" applyFont="1" applyBorder="1" applyAlignment="1">
      <alignment vertical="top"/>
    </xf>
    <xf numFmtId="0" fontId="33" fillId="0" borderId="20" xfId="1" applyFont="1" applyBorder="1" applyAlignment="1">
      <alignment horizontal="center" vertical="top"/>
    </xf>
    <xf numFmtId="0" fontId="33" fillId="0" borderId="20" xfId="1" applyFont="1" applyBorder="1" applyAlignment="1">
      <alignment vertical="top"/>
    </xf>
    <xf numFmtId="49" fontId="33" fillId="0" borderId="20" xfId="1" applyNumberFormat="1" applyFont="1" applyBorder="1" applyAlignment="1">
      <alignment horizontal="center" vertical="top"/>
    </xf>
    <xf numFmtId="0" fontId="33" fillId="0" borderId="20" xfId="1" applyNumberFormat="1" applyFont="1" applyBorder="1" applyAlignment="1">
      <alignment horizontal="center" vertical="top"/>
    </xf>
    <xf numFmtId="49" fontId="5" fillId="0" borderId="20" xfId="1" applyNumberFormat="1" applyFont="1" applyFill="1" applyBorder="1" applyAlignment="1">
      <alignment horizontal="center" vertical="top" wrapText="1"/>
    </xf>
    <xf numFmtId="49" fontId="31" fillId="0" borderId="20" xfId="1" applyNumberFormat="1" applyFont="1" applyFill="1" applyBorder="1" applyAlignment="1">
      <alignment vertical="top" wrapText="1"/>
    </xf>
    <xf numFmtId="0" fontId="31" fillId="0" borderId="20" xfId="1" applyFont="1" applyFill="1" applyBorder="1" applyAlignment="1">
      <alignment vertical="top" wrapText="1"/>
    </xf>
    <xf numFmtId="0" fontId="32" fillId="0" borderId="13" xfId="1" applyFont="1" applyBorder="1" applyAlignment="1">
      <alignment vertical="top"/>
    </xf>
    <xf numFmtId="0" fontId="33" fillId="0" borderId="13" xfId="1" applyFont="1" applyBorder="1" applyAlignment="1">
      <alignment horizontal="center" vertical="top"/>
    </xf>
    <xf numFmtId="0" fontId="33" fillId="0" borderId="13" xfId="1" applyFont="1" applyBorder="1" applyAlignment="1">
      <alignment vertical="top"/>
    </xf>
    <xf numFmtId="49" fontId="33" fillId="0" borderId="13" xfId="1" applyNumberFormat="1" applyFont="1" applyBorder="1" applyAlignment="1">
      <alignment horizontal="center" vertical="top"/>
    </xf>
    <xf numFmtId="0" fontId="33" fillId="0" borderId="13" xfId="1" applyNumberFormat="1" applyFont="1" applyBorder="1" applyAlignment="1">
      <alignment horizontal="center" vertical="top"/>
    </xf>
    <xf numFmtId="49" fontId="5" fillId="0" borderId="13" xfId="1" applyNumberFormat="1" applyFont="1" applyBorder="1" applyAlignment="1">
      <alignment horizontal="center" vertical="top"/>
    </xf>
    <xf numFmtId="49" fontId="31" fillId="0" borderId="13" xfId="1" applyNumberFormat="1" applyFont="1" applyBorder="1" applyAlignment="1">
      <alignment vertical="top"/>
    </xf>
    <xf numFmtId="0" fontId="31" fillId="0" borderId="13" xfId="1" applyFont="1" applyBorder="1" applyAlignment="1">
      <alignment vertical="top"/>
    </xf>
    <xf numFmtId="0" fontId="32" fillId="0" borderId="2" xfId="1" applyFont="1" applyBorder="1" applyAlignment="1">
      <alignment vertical="top"/>
    </xf>
    <xf numFmtId="0" fontId="33" fillId="0" borderId="2" xfId="1" applyFont="1" applyBorder="1" applyAlignment="1">
      <alignment horizontal="center" vertical="top"/>
    </xf>
    <xf numFmtId="49" fontId="33" fillId="0" borderId="2" xfId="1" applyNumberFormat="1" applyFont="1" applyBorder="1" applyAlignment="1">
      <alignment horizontal="center" vertical="top"/>
    </xf>
    <xf numFmtId="0" fontId="33" fillId="0" borderId="2" xfId="1" applyNumberFormat="1" applyFont="1" applyBorder="1" applyAlignment="1">
      <alignment horizontal="center" vertical="top"/>
    </xf>
    <xf numFmtId="49" fontId="5" fillId="0" borderId="2" xfId="1" applyNumberFormat="1" applyFont="1" applyBorder="1" applyAlignment="1">
      <alignment horizontal="center" vertical="top"/>
    </xf>
    <xf numFmtId="49" fontId="31" fillId="0" borderId="2" xfId="1" applyNumberFormat="1" applyFont="1" applyBorder="1" applyAlignment="1">
      <alignment vertical="top"/>
    </xf>
    <xf numFmtId="0" fontId="31" fillId="0" borderId="2" xfId="1" applyFont="1" applyBorder="1" applyAlignment="1">
      <alignment vertical="top"/>
    </xf>
    <xf numFmtId="49" fontId="5" fillId="0" borderId="0" xfId="1" applyNumberFormat="1" applyFont="1" applyAlignment="1">
      <alignment vertical="top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177" fontId="36" fillId="3" borderId="0" xfId="0" applyNumberFormat="1" applyFont="1" applyFill="1" applyAlignment="1">
      <alignment horizontal="center" vertical="center"/>
    </xf>
    <xf numFmtId="177" fontId="35" fillId="2" borderId="0" xfId="0" applyNumberFormat="1" applyFont="1" applyFill="1" applyAlignment="1">
      <alignment horizontal="center" vertical="center"/>
    </xf>
    <xf numFmtId="49" fontId="36" fillId="3" borderId="0" xfId="0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178" fontId="36" fillId="3" borderId="0" xfId="0" applyNumberFormat="1" applyFont="1" applyFill="1" applyAlignment="1">
      <alignment horizontal="center" vertical="center"/>
    </xf>
    <xf numFmtId="49" fontId="0" fillId="0" borderId="0" xfId="0" applyNumberForma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177" fontId="31" fillId="0" borderId="0" xfId="0" applyNumberFormat="1" applyFont="1" applyFill="1" applyBorder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41" fillId="0" borderId="0" xfId="0" applyNumberFormat="1" applyFont="1" applyFill="1" applyBorder="1" applyAlignment="1">
      <alignment horizontal="center" vertical="center" wrapText="1"/>
    </xf>
    <xf numFmtId="177" fontId="36" fillId="0" borderId="0" xfId="0" applyNumberFormat="1" applyFont="1" applyFill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9" fontId="36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177" fontId="34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2" xfId="1" applyFont="1" applyBorder="1" applyAlignment="1">
      <alignment vertical="top"/>
    </xf>
    <xf numFmtId="0" fontId="7" fillId="0" borderId="13" xfId="1" applyFont="1" applyBorder="1" applyAlignment="1">
      <alignment vertical="top"/>
    </xf>
    <xf numFmtId="49" fontId="5" fillId="0" borderId="2" xfId="1" applyNumberFormat="1" applyFont="1" applyBorder="1" applyAlignment="1">
      <alignment horizontal="center" vertical="top" wrapText="1"/>
    </xf>
    <xf numFmtId="49" fontId="31" fillId="0" borderId="2" xfId="1" applyNumberFormat="1" applyFont="1" applyBorder="1" applyAlignment="1">
      <alignment vertical="top" wrapText="1"/>
    </xf>
    <xf numFmtId="0" fontId="31" fillId="0" borderId="2" xfId="1" applyFont="1" applyBorder="1" applyAlignment="1">
      <alignment vertical="top" wrapText="1"/>
    </xf>
    <xf numFmtId="0" fontId="31" fillId="0" borderId="13" xfId="1" applyFont="1" applyBorder="1" applyAlignment="1">
      <alignment vertical="top" wrapText="1"/>
    </xf>
    <xf numFmtId="0" fontId="43" fillId="0" borderId="13" xfId="1" applyFont="1" applyBorder="1" applyAlignment="1">
      <alignment vertical="top"/>
    </xf>
    <xf numFmtId="0" fontId="43" fillId="0" borderId="2" xfId="1" applyFont="1" applyBorder="1" applyAlignment="1">
      <alignment vertical="top"/>
    </xf>
    <xf numFmtId="49" fontId="5" fillId="0" borderId="13" xfId="1" applyNumberFormat="1" applyFont="1" applyBorder="1" applyAlignment="1">
      <alignment horizontal="center" vertical="top" wrapText="1"/>
    </xf>
    <xf numFmtId="49" fontId="31" fillId="0" borderId="13" xfId="1" applyNumberFormat="1" applyFont="1" applyBorder="1" applyAlignment="1">
      <alignment vertical="top" wrapText="1"/>
    </xf>
    <xf numFmtId="0" fontId="44" fillId="0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27" fillId="0" borderId="5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vertical="center"/>
    </xf>
    <xf numFmtId="0" fontId="25" fillId="0" borderId="10" xfId="1" applyFont="1" applyFill="1" applyBorder="1" applyAlignment="1">
      <alignment vertical="center"/>
    </xf>
    <xf numFmtId="0" fontId="22" fillId="0" borderId="3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pane ySplit="1" topLeftCell="A2" activePane="bottomLeft" state="frozen"/>
      <selection pane="bottomLeft"/>
    </sheetView>
  </sheetViews>
  <sheetFormatPr defaultRowHeight="16.5"/>
  <cols>
    <col min="1" max="1" width="5" style="113" customWidth="1"/>
    <col min="2" max="2" width="2.625" customWidth="1"/>
    <col min="3" max="3" width="12.875" customWidth="1"/>
    <col min="4" max="4" width="20.625" style="133" customWidth="1"/>
    <col min="5" max="7" width="12.625" style="134" customWidth="1"/>
    <col min="8" max="9" width="10.625" style="135" customWidth="1"/>
    <col min="10" max="17" width="10.625" customWidth="1"/>
    <col min="18" max="18" width="12.625" style="136" customWidth="1"/>
    <col min="19" max="19" width="12.625" style="122" customWidth="1"/>
    <col min="20" max="20" width="12.625" style="123" customWidth="1"/>
    <col min="21" max="35" width="12.625" customWidth="1"/>
  </cols>
  <sheetData>
    <row r="1" spans="1:22" s="95" customFormat="1" ht="33">
      <c r="A1" s="94"/>
      <c r="D1" s="96" t="s">
        <v>237</v>
      </c>
      <c r="E1" s="97" t="s">
        <v>238</v>
      </c>
      <c r="F1" s="97" t="s">
        <v>239</v>
      </c>
      <c r="G1" s="97" t="s">
        <v>240</v>
      </c>
      <c r="H1" s="98" t="s">
        <v>241</v>
      </c>
      <c r="I1" s="99" t="s">
        <v>242</v>
      </c>
      <c r="J1" s="96" t="s">
        <v>243</v>
      </c>
      <c r="K1" s="96" t="s">
        <v>244</v>
      </c>
      <c r="L1" s="96" t="s">
        <v>245</v>
      </c>
      <c r="M1" s="96" t="s">
        <v>246</v>
      </c>
      <c r="N1" s="96" t="s">
        <v>247</v>
      </c>
      <c r="O1" s="149" t="s">
        <v>354</v>
      </c>
      <c r="P1" s="150" t="s">
        <v>355</v>
      </c>
      <c r="Q1" s="96" t="s">
        <v>248</v>
      </c>
      <c r="R1" s="100" t="s">
        <v>249</v>
      </c>
      <c r="S1" s="101" t="s">
        <v>250</v>
      </c>
      <c r="T1" s="100" t="s">
        <v>251</v>
      </c>
      <c r="U1" s="101" t="s">
        <v>252</v>
      </c>
      <c r="V1" s="102" t="s">
        <v>253</v>
      </c>
    </row>
    <row r="2" spans="1:22">
      <c r="A2" s="103" t="s">
        <v>254</v>
      </c>
      <c r="B2" s="104"/>
      <c r="C2" s="104" t="s">
        <v>255</v>
      </c>
      <c r="D2" s="105"/>
      <c r="E2" s="106">
        <f>AVERAGE(E3:E18)</f>
        <v>0.98437499999999989</v>
      </c>
      <c r="F2" s="107">
        <f>AVERAGE(F3:F18)</f>
        <v>0.98506250000000006</v>
      </c>
      <c r="G2" s="107">
        <f>AVERAGE(G3:G27)</f>
        <v>0.98140000000000016</v>
      </c>
      <c r="H2" s="108" t="s">
        <v>351</v>
      </c>
      <c r="I2" s="108" t="s">
        <v>352</v>
      </c>
      <c r="J2" s="109">
        <f>SUM(J3:J18)</f>
        <v>5</v>
      </c>
      <c r="K2" s="109">
        <f>SUM(K3:K18)</f>
        <v>44</v>
      </c>
      <c r="L2" s="110">
        <f>J2+K2</f>
        <v>49</v>
      </c>
      <c r="M2" s="109">
        <v>1</v>
      </c>
      <c r="N2" s="109">
        <f>SUM(N3:N18)-P2/2</f>
        <v>23</v>
      </c>
      <c r="O2" s="148">
        <f>SUM(O4:O18)</f>
        <v>7</v>
      </c>
      <c r="P2" s="148">
        <f>SUM(P4:P18)</f>
        <v>12</v>
      </c>
      <c r="Q2" s="111">
        <f>M2+N2</f>
        <v>24</v>
      </c>
      <c r="R2" s="110">
        <f>(L2+Q2)</f>
        <v>73</v>
      </c>
      <c r="S2" s="112">
        <f>73/16</f>
        <v>4.5625</v>
      </c>
      <c r="T2" s="110" t="s">
        <v>356</v>
      </c>
      <c r="U2" s="151">
        <f>L2/16</f>
        <v>3.0625</v>
      </c>
      <c r="V2" s="151">
        <f>Q2/16</f>
        <v>1.5</v>
      </c>
    </row>
    <row r="3" spans="1:22">
      <c r="B3">
        <v>1</v>
      </c>
      <c r="C3" s="12" t="s">
        <v>331</v>
      </c>
      <c r="D3" s="114" t="s">
        <v>332</v>
      </c>
      <c r="E3" s="115">
        <v>1</v>
      </c>
      <c r="F3" s="116">
        <v>1</v>
      </c>
      <c r="G3" s="116"/>
      <c r="H3" s="117"/>
      <c r="I3" s="117"/>
      <c r="J3" s="118"/>
      <c r="K3" s="118"/>
      <c r="L3" s="119"/>
      <c r="M3" s="120"/>
      <c r="N3" s="118"/>
      <c r="O3" s="118"/>
      <c r="P3" s="118"/>
      <c r="Q3" s="119"/>
      <c r="R3" s="121"/>
    </row>
    <row r="4" spans="1:22">
      <c r="B4">
        <v>2</v>
      </c>
      <c r="C4" s="12" t="s">
        <v>333</v>
      </c>
      <c r="D4" s="124" t="s">
        <v>353</v>
      </c>
      <c r="E4" s="130">
        <v>0.95</v>
      </c>
      <c r="F4" s="116">
        <v>0.95199999999999996</v>
      </c>
      <c r="G4" s="116">
        <v>0.95</v>
      </c>
      <c r="H4" s="117"/>
      <c r="I4" s="117"/>
      <c r="J4" s="118">
        <v>1</v>
      </c>
      <c r="K4" s="118">
        <v>3</v>
      </c>
      <c r="L4" s="119">
        <f t="shared" ref="L4:L18" si="0">J4+K4</f>
        <v>4</v>
      </c>
      <c r="M4" s="120"/>
      <c r="N4" s="118">
        <v>3</v>
      </c>
      <c r="O4" s="118"/>
      <c r="P4" s="147">
        <v>3</v>
      </c>
      <c r="Q4" s="119">
        <f t="shared" ref="Q4:Q17" si="1">L4+N4</f>
        <v>7</v>
      </c>
      <c r="R4" s="121">
        <f t="shared" ref="R4:R18" si="2">L4+Q4</f>
        <v>11</v>
      </c>
    </row>
    <row r="5" spans="1:22">
      <c r="B5">
        <v>3</v>
      </c>
      <c r="C5" s="12" t="s">
        <v>334</v>
      </c>
      <c r="D5" s="114" t="s">
        <v>335</v>
      </c>
      <c r="E5" s="115">
        <v>1</v>
      </c>
      <c r="F5" s="116">
        <v>1</v>
      </c>
      <c r="G5" s="116">
        <v>1</v>
      </c>
      <c r="H5" s="117"/>
      <c r="I5" s="117"/>
      <c r="J5" s="118">
        <v>1</v>
      </c>
      <c r="K5" s="118"/>
      <c r="L5" s="119">
        <f t="shared" si="0"/>
        <v>1</v>
      </c>
      <c r="M5" s="120"/>
      <c r="N5" s="118">
        <v>1</v>
      </c>
      <c r="O5" s="118"/>
      <c r="P5" s="147">
        <v>1</v>
      </c>
      <c r="Q5" s="119">
        <f t="shared" si="1"/>
        <v>2</v>
      </c>
      <c r="R5" s="121">
        <f t="shared" si="2"/>
        <v>3</v>
      </c>
    </row>
    <row r="6" spans="1:22">
      <c r="B6">
        <v>4</v>
      </c>
      <c r="C6" s="12" t="s">
        <v>336</v>
      </c>
      <c r="D6" s="124"/>
      <c r="E6" s="115">
        <v>0.96499999999999997</v>
      </c>
      <c r="F6" s="116">
        <v>0.95199999999999996</v>
      </c>
      <c r="G6" s="116">
        <v>0.95</v>
      </c>
      <c r="H6" s="117"/>
      <c r="I6" s="117"/>
      <c r="J6" s="118"/>
      <c r="K6" s="118">
        <v>2</v>
      </c>
      <c r="L6" s="119">
        <f t="shared" si="0"/>
        <v>2</v>
      </c>
      <c r="M6" s="120"/>
      <c r="N6" s="118">
        <v>1</v>
      </c>
      <c r="O6" s="118"/>
      <c r="P6" s="147"/>
      <c r="Q6" s="119">
        <f t="shared" si="1"/>
        <v>3</v>
      </c>
      <c r="R6" s="121">
        <f t="shared" si="2"/>
        <v>5</v>
      </c>
    </row>
    <row r="7" spans="1:22">
      <c r="B7">
        <v>5</v>
      </c>
      <c r="C7" s="12" t="s">
        <v>337</v>
      </c>
      <c r="D7" s="124"/>
      <c r="E7" s="115">
        <v>0.97</v>
      </c>
      <c r="F7" s="116">
        <v>0.90500000000000003</v>
      </c>
      <c r="G7" s="116">
        <v>0.98699999999999999</v>
      </c>
      <c r="H7" s="117"/>
      <c r="I7" s="117"/>
      <c r="J7" s="118"/>
      <c r="K7" s="118">
        <v>5</v>
      </c>
      <c r="L7" s="119">
        <f t="shared" si="0"/>
        <v>5</v>
      </c>
      <c r="M7" s="120"/>
      <c r="N7" s="118">
        <v>2</v>
      </c>
      <c r="O7" s="118"/>
      <c r="P7" s="147">
        <v>2</v>
      </c>
      <c r="Q7" s="119">
        <f t="shared" si="1"/>
        <v>7</v>
      </c>
      <c r="R7" s="121">
        <f t="shared" si="2"/>
        <v>12</v>
      </c>
    </row>
    <row r="8" spans="1:22">
      <c r="B8">
        <v>6</v>
      </c>
      <c r="C8" s="12" t="s">
        <v>338</v>
      </c>
      <c r="D8" s="114"/>
      <c r="E8" s="115">
        <v>0.98799999999999999</v>
      </c>
      <c r="F8" s="116">
        <v>1</v>
      </c>
      <c r="G8" s="116">
        <v>0.98399999999999999</v>
      </c>
      <c r="H8" s="117"/>
      <c r="I8" s="117"/>
      <c r="J8" s="118">
        <v>2</v>
      </c>
      <c r="K8" s="118">
        <v>6</v>
      </c>
      <c r="L8" s="119">
        <f t="shared" si="0"/>
        <v>8</v>
      </c>
      <c r="M8" s="120"/>
      <c r="N8" s="118">
        <v>4</v>
      </c>
      <c r="O8" s="118">
        <v>3</v>
      </c>
      <c r="P8" s="147">
        <v>1</v>
      </c>
      <c r="Q8" s="119">
        <f t="shared" si="1"/>
        <v>12</v>
      </c>
      <c r="R8" s="121">
        <f t="shared" si="2"/>
        <v>20</v>
      </c>
    </row>
    <row r="9" spans="1:22">
      <c r="B9">
        <v>7</v>
      </c>
      <c r="C9" s="12" t="s">
        <v>339</v>
      </c>
      <c r="D9" s="114"/>
      <c r="E9" s="115">
        <v>1</v>
      </c>
      <c r="F9" s="116">
        <v>1</v>
      </c>
      <c r="G9" s="116">
        <v>1</v>
      </c>
      <c r="H9" s="117"/>
      <c r="I9" s="117"/>
      <c r="J9" s="118"/>
      <c r="K9" s="118">
        <v>3</v>
      </c>
      <c r="L9" s="119">
        <f t="shared" si="0"/>
        <v>3</v>
      </c>
      <c r="M9" s="120"/>
      <c r="N9" s="118">
        <v>2</v>
      </c>
      <c r="O9" s="118"/>
      <c r="P9" s="147"/>
      <c r="Q9" s="119">
        <f t="shared" si="1"/>
        <v>5</v>
      </c>
      <c r="R9" s="121">
        <f t="shared" si="2"/>
        <v>8</v>
      </c>
    </row>
    <row r="10" spans="1:22">
      <c r="B10">
        <v>8</v>
      </c>
      <c r="C10" s="12" t="s">
        <v>340</v>
      </c>
      <c r="D10" s="114"/>
      <c r="E10" s="115">
        <v>0.96</v>
      </c>
      <c r="F10" s="116">
        <v>1</v>
      </c>
      <c r="G10" s="116">
        <v>0.95</v>
      </c>
      <c r="H10" s="117"/>
      <c r="I10" s="117"/>
      <c r="J10" s="118"/>
      <c r="K10" s="118">
        <v>3</v>
      </c>
      <c r="L10" s="119">
        <f t="shared" si="0"/>
        <v>3</v>
      </c>
      <c r="M10" s="120"/>
      <c r="N10" s="118">
        <v>2</v>
      </c>
      <c r="O10" s="118"/>
      <c r="P10" s="147"/>
      <c r="Q10" s="119">
        <f t="shared" si="1"/>
        <v>5</v>
      </c>
      <c r="R10" s="121">
        <f t="shared" si="2"/>
        <v>8</v>
      </c>
    </row>
    <row r="11" spans="1:22">
      <c r="B11">
        <v>9</v>
      </c>
      <c r="C11" s="12" t="s">
        <v>341</v>
      </c>
      <c r="D11" s="114" t="s">
        <v>342</v>
      </c>
      <c r="E11" s="115">
        <v>0.99</v>
      </c>
      <c r="F11" s="116">
        <v>1</v>
      </c>
      <c r="G11" s="116">
        <v>0.98799999999999999</v>
      </c>
      <c r="H11" s="117"/>
      <c r="I11" s="117"/>
      <c r="J11" s="118"/>
      <c r="K11" s="118">
        <v>2</v>
      </c>
      <c r="L11" s="119">
        <f t="shared" si="0"/>
        <v>2</v>
      </c>
      <c r="M11" s="120"/>
      <c r="N11" s="118"/>
      <c r="O11" s="118"/>
      <c r="P11" s="147"/>
      <c r="Q11" s="119">
        <f t="shared" si="1"/>
        <v>2</v>
      </c>
      <c r="R11" s="121">
        <f t="shared" si="2"/>
        <v>4</v>
      </c>
    </row>
    <row r="12" spans="1:22">
      <c r="B12">
        <v>10</v>
      </c>
      <c r="C12" s="12" t="s">
        <v>343</v>
      </c>
      <c r="D12" s="127" t="s">
        <v>344</v>
      </c>
      <c r="E12" s="115">
        <v>1</v>
      </c>
      <c r="F12" s="116">
        <v>1</v>
      </c>
      <c r="G12" s="116">
        <v>1</v>
      </c>
      <c r="H12" s="128"/>
      <c r="I12" s="128"/>
      <c r="J12" s="118"/>
      <c r="K12" s="118">
        <v>2</v>
      </c>
      <c r="L12" s="119">
        <f t="shared" si="0"/>
        <v>2</v>
      </c>
      <c r="M12" s="120"/>
      <c r="N12" s="118">
        <v>2</v>
      </c>
      <c r="O12" s="118">
        <v>1</v>
      </c>
      <c r="P12" s="147">
        <v>1</v>
      </c>
      <c r="Q12" s="119">
        <f t="shared" si="1"/>
        <v>4</v>
      </c>
      <c r="R12" s="121">
        <f t="shared" si="2"/>
        <v>6</v>
      </c>
    </row>
    <row r="13" spans="1:22">
      <c r="B13">
        <v>11</v>
      </c>
      <c r="C13" s="12" t="s">
        <v>345</v>
      </c>
      <c r="D13" s="124"/>
      <c r="E13" s="115">
        <v>1</v>
      </c>
      <c r="F13" s="116">
        <v>1</v>
      </c>
      <c r="G13" s="116">
        <v>1</v>
      </c>
      <c r="H13" s="117"/>
      <c r="I13" s="117"/>
      <c r="J13" s="118"/>
      <c r="K13" s="118">
        <v>2</v>
      </c>
      <c r="L13" s="119">
        <f t="shared" si="0"/>
        <v>2</v>
      </c>
      <c r="M13" s="120"/>
      <c r="N13" s="118">
        <v>2</v>
      </c>
      <c r="O13" s="118"/>
      <c r="P13" s="147"/>
      <c r="Q13" s="119">
        <f t="shared" si="1"/>
        <v>4</v>
      </c>
      <c r="R13" s="121">
        <f t="shared" si="2"/>
        <v>6</v>
      </c>
    </row>
    <row r="14" spans="1:22">
      <c r="B14">
        <v>12</v>
      </c>
      <c r="C14" s="12" t="s">
        <v>346</v>
      </c>
      <c r="D14" s="129"/>
      <c r="E14" s="115">
        <v>0.98</v>
      </c>
      <c r="F14" s="116">
        <v>0.95199999999999996</v>
      </c>
      <c r="G14" s="116">
        <v>0.98699999999999999</v>
      </c>
      <c r="H14" s="117"/>
      <c r="I14" s="117"/>
      <c r="J14" s="118"/>
      <c r="K14" s="118">
        <v>2</v>
      </c>
      <c r="L14" s="119">
        <f t="shared" si="0"/>
        <v>2</v>
      </c>
      <c r="M14" s="120"/>
      <c r="N14" s="118"/>
      <c r="O14" s="118"/>
      <c r="P14" s="147"/>
      <c r="Q14" s="119">
        <f t="shared" si="1"/>
        <v>2</v>
      </c>
      <c r="R14" s="121">
        <f t="shared" si="2"/>
        <v>4</v>
      </c>
    </row>
    <row r="15" spans="1:22">
      <c r="B15">
        <v>13</v>
      </c>
      <c r="C15" s="12" t="s">
        <v>347</v>
      </c>
      <c r="D15" s="124"/>
      <c r="E15" s="130">
        <v>0.96</v>
      </c>
      <c r="F15" s="116">
        <v>1</v>
      </c>
      <c r="G15" s="116">
        <v>0.94399999999999995</v>
      </c>
      <c r="H15" s="128"/>
      <c r="I15" s="128"/>
      <c r="J15" s="118"/>
      <c r="K15" s="118">
        <v>5</v>
      </c>
      <c r="L15" s="119">
        <f t="shared" si="0"/>
        <v>5</v>
      </c>
      <c r="M15" s="120"/>
      <c r="N15" s="118">
        <v>1</v>
      </c>
      <c r="O15" s="118"/>
      <c r="P15" s="147"/>
      <c r="Q15" s="119">
        <f t="shared" si="1"/>
        <v>6</v>
      </c>
      <c r="R15" s="121">
        <f t="shared" si="2"/>
        <v>11</v>
      </c>
    </row>
    <row r="16" spans="1:22">
      <c r="B16">
        <v>14</v>
      </c>
      <c r="C16" s="12" t="s">
        <v>348</v>
      </c>
      <c r="D16" s="114" t="s">
        <v>349</v>
      </c>
      <c r="E16" s="115">
        <v>0.98699999999999999</v>
      </c>
      <c r="F16" s="116">
        <v>1</v>
      </c>
      <c r="G16" s="116">
        <v>0.98099999999999998</v>
      </c>
      <c r="H16" s="117"/>
      <c r="I16" s="117"/>
      <c r="J16" s="118">
        <v>1</v>
      </c>
      <c r="K16" s="118">
        <v>2</v>
      </c>
      <c r="L16" s="119">
        <f t="shared" si="0"/>
        <v>3</v>
      </c>
      <c r="M16" s="120"/>
      <c r="N16" s="118">
        <v>2</v>
      </c>
      <c r="O16" s="118"/>
      <c r="P16" s="147"/>
      <c r="Q16" s="119">
        <f t="shared" si="1"/>
        <v>5</v>
      </c>
      <c r="R16" s="121">
        <f t="shared" si="2"/>
        <v>8</v>
      </c>
    </row>
    <row r="17" spans="2:18">
      <c r="B17">
        <v>15</v>
      </c>
      <c r="C17" s="12" t="s">
        <v>350</v>
      </c>
      <c r="D17" s="114"/>
      <c r="E17" s="115">
        <v>1</v>
      </c>
      <c r="F17" s="116">
        <v>1</v>
      </c>
      <c r="G17" s="116">
        <v>1</v>
      </c>
      <c r="H17" s="117"/>
      <c r="I17" s="117"/>
      <c r="J17" s="118"/>
      <c r="K17" s="118">
        <v>1</v>
      </c>
      <c r="L17" s="119">
        <f t="shared" si="0"/>
        <v>1</v>
      </c>
      <c r="M17" s="120"/>
      <c r="N17" s="118">
        <v>3</v>
      </c>
      <c r="O17" s="118">
        <v>1</v>
      </c>
      <c r="P17" s="147">
        <v>2</v>
      </c>
      <c r="Q17" s="119">
        <f t="shared" si="1"/>
        <v>4</v>
      </c>
      <c r="R17" s="121">
        <f t="shared" si="2"/>
        <v>5</v>
      </c>
    </row>
    <row r="18" spans="2:18">
      <c r="B18">
        <v>16</v>
      </c>
      <c r="C18" s="12" t="s">
        <v>284</v>
      </c>
      <c r="D18" s="131"/>
      <c r="E18" s="115">
        <v>1</v>
      </c>
      <c r="F18" s="116">
        <v>1</v>
      </c>
      <c r="G18" s="116">
        <v>1</v>
      </c>
      <c r="H18" s="117"/>
      <c r="I18" s="117"/>
      <c r="J18" s="118"/>
      <c r="K18" s="118">
        <v>6</v>
      </c>
      <c r="L18" s="119">
        <f t="shared" si="0"/>
        <v>6</v>
      </c>
      <c r="M18" s="120"/>
      <c r="N18" s="118">
        <v>4</v>
      </c>
      <c r="O18" s="118">
        <v>2</v>
      </c>
      <c r="P18" s="147">
        <v>2</v>
      </c>
      <c r="Q18" s="119">
        <f>L18+N18</f>
        <v>10</v>
      </c>
      <c r="R18" s="121">
        <f t="shared" si="2"/>
        <v>16</v>
      </c>
    </row>
    <row r="19" spans="2:18">
      <c r="C19" s="12"/>
      <c r="D19" s="124"/>
      <c r="E19" s="115"/>
      <c r="F19" s="116"/>
      <c r="G19" s="116"/>
      <c r="H19" s="117"/>
      <c r="I19" s="117"/>
      <c r="J19" s="118"/>
      <c r="K19" s="118"/>
      <c r="L19" s="119"/>
      <c r="M19" s="120"/>
      <c r="N19" s="118"/>
      <c r="O19" s="118"/>
      <c r="P19" s="147"/>
      <c r="Q19" s="119"/>
      <c r="R19" s="121"/>
    </row>
    <row r="20" spans="2:18">
      <c r="C20" s="12"/>
      <c r="D20" s="114"/>
      <c r="E20" s="115"/>
      <c r="F20" s="116"/>
      <c r="G20" s="116"/>
      <c r="H20" s="117"/>
      <c r="I20" s="117"/>
      <c r="J20" s="118"/>
      <c r="K20" s="118"/>
      <c r="L20" s="119"/>
      <c r="M20" s="120"/>
      <c r="N20" s="118"/>
      <c r="Q20" s="119"/>
      <c r="R20" s="121"/>
    </row>
    <row r="21" spans="2:18">
      <c r="C21" s="12"/>
      <c r="D21" s="124"/>
      <c r="E21" s="115"/>
      <c r="F21" s="116"/>
      <c r="G21" s="116"/>
      <c r="H21" s="117"/>
      <c r="I21" s="117"/>
      <c r="J21" s="118"/>
      <c r="K21" s="118"/>
      <c r="L21" s="119"/>
      <c r="M21" s="120"/>
      <c r="N21" s="118"/>
      <c r="O21" s="118"/>
      <c r="P21" s="118"/>
      <c r="Q21" s="119"/>
      <c r="R21" s="121"/>
    </row>
    <row r="22" spans="2:18">
      <c r="C22" s="12"/>
      <c r="D22" s="114"/>
      <c r="E22" s="115"/>
      <c r="F22" s="116"/>
      <c r="G22" s="116"/>
      <c r="H22" s="117"/>
      <c r="I22" s="117"/>
      <c r="J22" s="118"/>
      <c r="K22" s="118"/>
      <c r="L22" s="119"/>
      <c r="M22" s="120"/>
      <c r="N22" s="118"/>
      <c r="O22" s="118"/>
      <c r="P22" s="118"/>
      <c r="Q22" s="119"/>
      <c r="R22" s="121"/>
    </row>
    <row r="23" spans="2:18">
      <c r="C23" s="12"/>
      <c r="D23" s="114"/>
      <c r="E23" s="115"/>
      <c r="F23" s="116"/>
      <c r="G23" s="116"/>
      <c r="H23" s="117"/>
      <c r="I23" s="117"/>
      <c r="J23" s="118"/>
      <c r="K23" s="118"/>
      <c r="L23" s="119"/>
      <c r="M23" s="120"/>
      <c r="N23" s="118"/>
      <c r="O23" s="118"/>
      <c r="P23" s="118"/>
      <c r="Q23" s="119"/>
      <c r="R23" s="121"/>
    </row>
    <row r="24" spans="2:18">
      <c r="C24" s="12"/>
      <c r="D24" s="124"/>
      <c r="E24" s="125"/>
      <c r="F24" s="116"/>
      <c r="G24" s="126"/>
      <c r="H24" s="117"/>
      <c r="I24" s="117"/>
      <c r="J24" s="118"/>
      <c r="K24" s="118"/>
      <c r="L24" s="119"/>
      <c r="M24" s="120"/>
      <c r="N24" s="118"/>
      <c r="O24" s="118"/>
      <c r="P24" s="118"/>
      <c r="Q24" s="119"/>
      <c r="R24" s="121"/>
    </row>
    <row r="25" spans="2:18">
      <c r="C25" s="12"/>
      <c r="D25" s="131"/>
      <c r="E25" s="115"/>
      <c r="F25" s="116"/>
      <c r="G25" s="116"/>
      <c r="H25" s="117"/>
      <c r="I25" s="117"/>
      <c r="J25" s="118"/>
      <c r="K25" s="118"/>
      <c r="L25" s="119"/>
      <c r="M25" s="120"/>
      <c r="N25" s="118"/>
      <c r="O25" s="118"/>
      <c r="P25" s="118"/>
      <c r="Q25" s="119"/>
      <c r="R25" s="121"/>
    </row>
    <row r="26" spans="2:18">
      <c r="C26" s="12"/>
      <c r="D26" s="114"/>
      <c r="E26" s="115"/>
      <c r="F26" s="116"/>
      <c r="G26" s="116"/>
      <c r="H26" s="117"/>
      <c r="I26" s="117"/>
      <c r="J26" s="118"/>
      <c r="K26" s="118"/>
      <c r="L26" s="119"/>
      <c r="M26" s="120"/>
      <c r="N26" s="118"/>
      <c r="O26" s="118"/>
      <c r="P26" s="118"/>
      <c r="Q26" s="119"/>
      <c r="R26" s="121"/>
    </row>
    <row r="27" spans="2:18">
      <c r="C27" s="12"/>
      <c r="D27" s="114"/>
      <c r="E27" s="115"/>
      <c r="F27" s="116"/>
      <c r="G27" s="116"/>
      <c r="H27" s="117"/>
      <c r="I27" s="117"/>
      <c r="J27" s="118"/>
      <c r="K27" s="118"/>
      <c r="L27" s="119"/>
      <c r="M27" s="120"/>
      <c r="N27" s="118"/>
      <c r="O27" s="118"/>
      <c r="P27" s="118"/>
      <c r="Q27" s="132"/>
      <c r="R27" s="12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66"/>
  <sheetViews>
    <sheetView topLeftCell="A3" zoomScale="90" zoomScaleNormal="90" workbookViewId="0">
      <pane ySplit="2" topLeftCell="A38" activePane="bottomLeft" state="frozen"/>
      <selection activeCell="A4" sqref="A4"/>
      <selection pane="bottomLeft" activeCell="S40" sqref="S40"/>
    </sheetView>
  </sheetViews>
  <sheetFormatPr defaultColWidth="12.625" defaultRowHeight="15.75" customHeight="1"/>
  <cols>
    <col min="1" max="13" width="12.625" style="54"/>
    <col min="14" max="14" width="12.625" style="93"/>
    <col min="15" max="15" width="15.25" style="54" customWidth="1"/>
    <col min="16" max="16" width="12.625" style="54"/>
    <col min="17" max="18" width="11.125" style="55" customWidth="1"/>
    <col min="19" max="16384" width="12.625" style="54"/>
  </cols>
  <sheetData>
    <row r="1" spans="1:18" s="27" customFormat="1" ht="21" hidden="1" thickBot="1">
      <c r="A1" s="26" t="s">
        <v>212</v>
      </c>
      <c r="G1" s="28"/>
      <c r="H1" s="29"/>
      <c r="I1" s="29"/>
      <c r="J1" s="28"/>
      <c r="K1" s="29"/>
      <c r="L1" s="29"/>
      <c r="M1" s="30"/>
      <c r="N1" s="31"/>
      <c r="O1" s="32" t="s">
        <v>213</v>
      </c>
      <c r="Q1" s="30"/>
      <c r="R1" s="30"/>
    </row>
    <row r="2" spans="1:18" s="34" customFormat="1" ht="8.1" hidden="1" customHeight="1" thickBot="1">
      <c r="A2" s="33"/>
      <c r="G2" s="35"/>
      <c r="H2" s="36"/>
      <c r="I2" s="36"/>
      <c r="J2" s="35"/>
      <c r="K2" s="36"/>
      <c r="M2" s="37"/>
      <c r="N2" s="38"/>
      <c r="Q2" s="37"/>
      <c r="R2" s="37"/>
    </row>
    <row r="3" spans="1:18" s="39" customFormat="1" ht="21" customHeight="1">
      <c r="A3" s="159" t="s">
        <v>214</v>
      </c>
      <c r="B3" s="161" t="s">
        <v>215</v>
      </c>
      <c r="C3" s="163" t="s">
        <v>216</v>
      </c>
      <c r="D3" s="165" t="s">
        <v>217</v>
      </c>
      <c r="E3" s="165" t="s">
        <v>218</v>
      </c>
      <c r="F3" s="165" t="s">
        <v>219</v>
      </c>
      <c r="G3" s="152" t="s">
        <v>220</v>
      </c>
      <c r="H3" s="153"/>
      <c r="I3" s="154"/>
      <c r="J3" s="155" t="s">
        <v>221</v>
      </c>
      <c r="K3" s="153"/>
      <c r="L3" s="156"/>
      <c r="M3" s="152" t="s">
        <v>222</v>
      </c>
      <c r="N3" s="157"/>
      <c r="O3" s="158"/>
      <c r="Q3" s="40"/>
      <c r="R3" s="40"/>
    </row>
    <row r="4" spans="1:18" s="39" customFormat="1" ht="50.25" customHeight="1" thickBot="1">
      <c r="A4" s="160"/>
      <c r="B4" s="162"/>
      <c r="C4" s="164"/>
      <c r="D4" s="166"/>
      <c r="E4" s="166"/>
      <c r="F4" s="166"/>
      <c r="G4" s="41" t="s">
        <v>223</v>
      </c>
      <c r="H4" s="42" t="s">
        <v>224</v>
      </c>
      <c r="I4" s="42" t="s">
        <v>225</v>
      </c>
      <c r="J4" s="41" t="s">
        <v>223</v>
      </c>
      <c r="K4" s="42" t="s">
        <v>226</v>
      </c>
      <c r="L4" s="42" t="s">
        <v>227</v>
      </c>
      <c r="M4" s="43" t="s">
        <v>228</v>
      </c>
      <c r="N4" s="44" t="s">
        <v>229</v>
      </c>
      <c r="O4" s="45" t="s">
        <v>230</v>
      </c>
      <c r="Q4" s="46" t="s">
        <v>231</v>
      </c>
      <c r="R4" s="40" t="s">
        <v>232</v>
      </c>
    </row>
    <row r="5" spans="1:18" ht="16.5">
      <c r="A5" s="47" t="s">
        <v>233</v>
      </c>
      <c r="B5" s="47" t="s">
        <v>256</v>
      </c>
      <c r="C5" s="47" t="s">
        <v>234</v>
      </c>
      <c r="D5" s="48">
        <f>E5/F5</f>
        <v>1</v>
      </c>
      <c r="E5" s="49">
        <f>H5+K5</f>
        <v>21</v>
      </c>
      <c r="F5" s="49">
        <f>I5+L5</f>
        <v>21</v>
      </c>
      <c r="G5" s="48">
        <f>H5/I5</f>
        <v>1</v>
      </c>
      <c r="H5" s="50">
        <f>H6</f>
        <v>21</v>
      </c>
      <c r="I5" s="50">
        <f>I6</f>
        <v>21</v>
      </c>
      <c r="J5" s="48"/>
      <c r="K5" s="50">
        <v>0</v>
      </c>
      <c r="L5" s="50">
        <v>0</v>
      </c>
      <c r="M5" s="51"/>
      <c r="N5" s="52"/>
      <c r="O5" s="53"/>
    </row>
    <row r="6" spans="1:18" ht="17.25" thickBot="1">
      <c r="A6" s="56"/>
      <c r="B6" s="56"/>
      <c r="C6" s="57" t="s">
        <v>235</v>
      </c>
      <c r="D6" s="58"/>
      <c r="E6" s="58"/>
      <c r="F6" s="58"/>
      <c r="G6" s="59"/>
      <c r="H6" s="60">
        <v>21</v>
      </c>
      <c r="I6" s="60">
        <v>21</v>
      </c>
      <c r="J6" s="59"/>
      <c r="K6" s="59"/>
      <c r="L6" s="59"/>
      <c r="M6" s="61"/>
      <c r="N6" s="62"/>
      <c r="O6" s="63"/>
    </row>
    <row r="7" spans="1:18" ht="16.5">
      <c r="A7" s="64" t="s">
        <v>236</v>
      </c>
      <c r="B7" s="64" t="s">
        <v>257</v>
      </c>
      <c r="C7" s="64" t="s">
        <v>234</v>
      </c>
      <c r="D7" s="48">
        <f>E7/F7</f>
        <v>0.95049504950495045</v>
      </c>
      <c r="E7" s="49">
        <f>H7+K7</f>
        <v>96</v>
      </c>
      <c r="F7" s="49">
        <f>I7+L7</f>
        <v>101</v>
      </c>
      <c r="G7" s="65">
        <f>H7/I7</f>
        <v>0.95238095238095233</v>
      </c>
      <c r="H7" s="50">
        <f>H8</f>
        <v>20</v>
      </c>
      <c r="I7" s="50">
        <f>I8</f>
        <v>21</v>
      </c>
      <c r="J7" s="65">
        <f>K7/L7</f>
        <v>0.95</v>
      </c>
      <c r="K7" s="66">
        <f>SUM(K8:K10)</f>
        <v>76</v>
      </c>
      <c r="L7" s="66">
        <f>SUM(L8:L10)</f>
        <v>80</v>
      </c>
      <c r="M7" s="67"/>
      <c r="N7" s="68"/>
      <c r="O7" s="69"/>
    </row>
    <row r="8" spans="1:18" ht="16.5">
      <c r="A8" s="70"/>
      <c r="B8" s="70"/>
      <c r="C8" s="71" t="s">
        <v>235</v>
      </c>
      <c r="D8" s="72"/>
      <c r="E8" s="72"/>
      <c r="F8" s="72"/>
      <c r="G8" s="73"/>
      <c r="H8" s="74">
        <v>20</v>
      </c>
      <c r="I8" s="74">
        <v>21</v>
      </c>
      <c r="J8" s="73"/>
      <c r="K8" s="73"/>
      <c r="L8" s="73"/>
      <c r="M8" s="75" t="s">
        <v>299</v>
      </c>
      <c r="N8" s="76" t="s">
        <v>300</v>
      </c>
      <c r="O8" s="77" t="s">
        <v>301</v>
      </c>
    </row>
    <row r="9" spans="1:18" ht="40.5">
      <c r="A9" s="86"/>
      <c r="B9" s="86"/>
      <c r="C9" s="87" t="s">
        <v>259</v>
      </c>
      <c r="D9" s="87"/>
      <c r="E9" s="87"/>
      <c r="F9" s="87"/>
      <c r="G9" s="88"/>
      <c r="H9" s="88"/>
      <c r="I9" s="88"/>
      <c r="J9" s="88"/>
      <c r="K9" s="89">
        <v>51</v>
      </c>
      <c r="L9" s="89">
        <v>54</v>
      </c>
      <c r="M9" s="139" t="s">
        <v>302</v>
      </c>
      <c r="N9" s="140" t="s">
        <v>303</v>
      </c>
      <c r="O9" s="92" t="s">
        <v>304</v>
      </c>
    </row>
    <row r="10" spans="1:18" ht="17.25" thickBot="1">
      <c r="A10" s="78"/>
      <c r="B10" s="78"/>
      <c r="C10" s="79" t="s">
        <v>261</v>
      </c>
      <c r="D10" s="80"/>
      <c r="E10" s="80"/>
      <c r="F10" s="80"/>
      <c r="G10" s="81"/>
      <c r="H10" s="81"/>
      <c r="I10" s="81"/>
      <c r="J10" s="81"/>
      <c r="K10" s="82">
        <v>25</v>
      </c>
      <c r="L10" s="82">
        <v>26</v>
      </c>
      <c r="M10" s="83"/>
      <c r="N10" s="84"/>
      <c r="O10" s="85"/>
    </row>
    <row r="11" spans="1:18" ht="16.5">
      <c r="A11" s="64"/>
      <c r="B11" s="64" t="s">
        <v>262</v>
      </c>
      <c r="C11" s="64" t="s">
        <v>234</v>
      </c>
      <c r="D11" s="48">
        <f>E11/F11</f>
        <v>1</v>
      </c>
      <c r="E11" s="49">
        <f>H11+K11</f>
        <v>74</v>
      </c>
      <c r="F11" s="49">
        <f>I11+L11</f>
        <v>74</v>
      </c>
      <c r="G11" s="65">
        <f>H11/I11</f>
        <v>1</v>
      </c>
      <c r="H11" s="50">
        <f>H12</f>
        <v>21</v>
      </c>
      <c r="I11" s="50">
        <f>I12</f>
        <v>21</v>
      </c>
      <c r="J11" s="65">
        <f>K11/L11</f>
        <v>1</v>
      </c>
      <c r="K11" s="66">
        <f>SUM(K12:K13)</f>
        <v>53</v>
      </c>
      <c r="L11" s="66">
        <f>SUM(L12:L13)</f>
        <v>53</v>
      </c>
      <c r="M11" s="67"/>
      <c r="N11" s="68"/>
      <c r="O11" s="69"/>
    </row>
    <row r="12" spans="1:18" ht="16.5">
      <c r="A12" s="70"/>
      <c r="B12" s="70"/>
      <c r="C12" s="71" t="s">
        <v>235</v>
      </c>
      <c r="D12" s="72"/>
      <c r="E12" s="72"/>
      <c r="F12" s="72"/>
      <c r="G12" s="73"/>
      <c r="H12" s="74">
        <v>21</v>
      </c>
      <c r="I12" s="74">
        <v>21</v>
      </c>
      <c r="J12" s="73"/>
      <c r="K12" s="73"/>
      <c r="L12" s="73"/>
      <c r="M12" s="75"/>
      <c r="N12" s="76"/>
      <c r="O12" s="77"/>
    </row>
    <row r="13" spans="1:18" ht="17.25" thickBot="1">
      <c r="A13" s="138" t="s">
        <v>274</v>
      </c>
      <c r="B13" s="78"/>
      <c r="C13" s="79" t="s">
        <v>260</v>
      </c>
      <c r="D13" s="80"/>
      <c r="E13" s="80"/>
      <c r="F13" s="80"/>
      <c r="G13" s="81"/>
      <c r="H13" s="81"/>
      <c r="I13" s="81"/>
      <c r="J13" s="81"/>
      <c r="K13" s="82">
        <v>53</v>
      </c>
      <c r="L13" s="82">
        <v>53</v>
      </c>
      <c r="M13" s="83"/>
      <c r="N13" s="84"/>
      <c r="O13" s="85"/>
    </row>
    <row r="14" spans="1:18" ht="16.5">
      <c r="A14" s="64"/>
      <c r="B14" s="64" t="s">
        <v>264</v>
      </c>
      <c r="C14" s="64" t="s">
        <v>265</v>
      </c>
      <c r="D14" s="48">
        <f>E14/F14</f>
        <v>0.96470588235294119</v>
      </c>
      <c r="E14" s="49">
        <f>H14+K14</f>
        <v>82</v>
      </c>
      <c r="F14" s="49">
        <f>I14+L14</f>
        <v>85</v>
      </c>
      <c r="G14" s="65">
        <f>H14/I14</f>
        <v>0.95238095238095233</v>
      </c>
      <c r="H14" s="50">
        <f>H15</f>
        <v>20</v>
      </c>
      <c r="I14" s="50">
        <f>I15</f>
        <v>21</v>
      </c>
      <c r="J14" s="65">
        <f>K14/L14</f>
        <v>0.96875</v>
      </c>
      <c r="K14" s="66">
        <f>SUM(K15:K17)</f>
        <v>62</v>
      </c>
      <c r="L14" s="66">
        <f>SUM(L15:L17)</f>
        <v>64</v>
      </c>
      <c r="M14" s="67"/>
      <c r="N14" s="68"/>
      <c r="O14" s="69"/>
    </row>
    <row r="15" spans="1:18" ht="16.5">
      <c r="A15" s="70"/>
      <c r="B15" s="70"/>
      <c r="C15" s="71" t="s">
        <v>235</v>
      </c>
      <c r="D15" s="72"/>
      <c r="E15" s="72"/>
      <c r="F15" s="72"/>
      <c r="G15" s="73"/>
      <c r="H15" s="74">
        <v>20</v>
      </c>
      <c r="I15" s="74">
        <v>21</v>
      </c>
      <c r="J15" s="73"/>
      <c r="K15" s="73"/>
      <c r="L15" s="73"/>
      <c r="M15" s="75" t="s">
        <v>305</v>
      </c>
      <c r="N15" s="76" t="s">
        <v>306</v>
      </c>
      <c r="O15" s="77" t="s">
        <v>307</v>
      </c>
    </row>
    <row r="16" spans="1:18" ht="27">
      <c r="A16" s="86"/>
      <c r="B16" s="86"/>
      <c r="C16" s="87" t="s">
        <v>258</v>
      </c>
      <c r="D16" s="87"/>
      <c r="E16" s="87"/>
      <c r="F16" s="87"/>
      <c r="G16" s="88"/>
      <c r="H16" s="88"/>
      <c r="I16" s="88"/>
      <c r="J16" s="88"/>
      <c r="K16" s="89">
        <v>8</v>
      </c>
      <c r="L16" s="89">
        <v>10</v>
      </c>
      <c r="M16" s="139" t="s">
        <v>308</v>
      </c>
      <c r="N16" s="140" t="s">
        <v>309</v>
      </c>
      <c r="O16" s="141" t="s">
        <v>310</v>
      </c>
      <c r="Q16" s="55">
        <v>1</v>
      </c>
    </row>
    <row r="17" spans="1:17" ht="17.25" thickBot="1">
      <c r="A17" s="78"/>
      <c r="B17" s="78"/>
      <c r="C17" s="79" t="s">
        <v>296</v>
      </c>
      <c r="D17" s="80"/>
      <c r="E17" s="80"/>
      <c r="F17" s="80"/>
      <c r="G17" s="81"/>
      <c r="H17" s="81"/>
      <c r="I17" s="81"/>
      <c r="J17" s="81"/>
      <c r="K17" s="82">
        <v>54</v>
      </c>
      <c r="L17" s="82">
        <v>54</v>
      </c>
      <c r="M17" s="83"/>
      <c r="N17" s="84"/>
      <c r="O17" s="85"/>
    </row>
    <row r="18" spans="1:17" ht="16.5">
      <c r="A18" s="64"/>
      <c r="B18" s="64" t="s">
        <v>266</v>
      </c>
      <c r="C18" s="64" t="s">
        <v>267</v>
      </c>
      <c r="D18" s="48">
        <f>E18/F18</f>
        <v>0.97</v>
      </c>
      <c r="E18" s="49">
        <f>H18+K18</f>
        <v>97</v>
      </c>
      <c r="F18" s="49">
        <f>I18+L18</f>
        <v>100</v>
      </c>
      <c r="G18" s="65">
        <f>H18/I18</f>
        <v>0.90476190476190477</v>
      </c>
      <c r="H18" s="50">
        <f>H19</f>
        <v>19</v>
      </c>
      <c r="I18" s="50">
        <f>I19</f>
        <v>21</v>
      </c>
      <c r="J18" s="65">
        <f>K18/L18</f>
        <v>0.98734177215189878</v>
      </c>
      <c r="K18" s="66">
        <f>SUM(K19:K21)</f>
        <v>78</v>
      </c>
      <c r="L18" s="66">
        <f>SUM(L19:L21)</f>
        <v>79</v>
      </c>
      <c r="M18" s="67"/>
      <c r="N18" s="68"/>
      <c r="O18" s="69"/>
    </row>
    <row r="19" spans="1:17" ht="27">
      <c r="A19" s="70"/>
      <c r="B19" s="70"/>
      <c r="C19" s="71" t="s">
        <v>235</v>
      </c>
      <c r="D19" s="72"/>
      <c r="E19" s="72"/>
      <c r="F19" s="72"/>
      <c r="G19" s="73"/>
      <c r="H19" s="74">
        <v>19</v>
      </c>
      <c r="I19" s="74">
        <v>21</v>
      </c>
      <c r="J19" s="73"/>
      <c r="K19" s="73"/>
      <c r="L19" s="73"/>
      <c r="M19" s="75" t="s">
        <v>311</v>
      </c>
      <c r="N19" s="76" t="s">
        <v>312</v>
      </c>
      <c r="O19" s="77" t="s">
        <v>313</v>
      </c>
    </row>
    <row r="20" spans="1:17" ht="16.5">
      <c r="A20" s="86"/>
      <c r="B20" s="86"/>
      <c r="C20" s="87" t="s">
        <v>260</v>
      </c>
      <c r="D20" s="87"/>
      <c r="E20" s="87"/>
      <c r="F20" s="87"/>
      <c r="G20" s="88"/>
      <c r="H20" s="88"/>
      <c r="I20" s="88"/>
      <c r="J20" s="88"/>
      <c r="K20" s="89">
        <v>53</v>
      </c>
      <c r="L20" s="89">
        <v>53</v>
      </c>
      <c r="M20" s="90"/>
      <c r="N20" s="91"/>
      <c r="O20" s="92"/>
    </row>
    <row r="21" spans="1:17" ht="17.25" thickBot="1">
      <c r="A21" s="78"/>
      <c r="B21" s="78"/>
      <c r="C21" s="79" t="s">
        <v>261</v>
      </c>
      <c r="D21" s="80"/>
      <c r="E21" s="80"/>
      <c r="F21" s="80"/>
      <c r="G21" s="81"/>
      <c r="H21" s="81"/>
      <c r="I21" s="81"/>
      <c r="J21" s="81"/>
      <c r="K21" s="82">
        <v>25</v>
      </c>
      <c r="L21" s="82">
        <v>26</v>
      </c>
      <c r="M21" s="83" t="s">
        <v>314</v>
      </c>
      <c r="N21" s="84" t="s">
        <v>315</v>
      </c>
      <c r="O21" s="142" t="s">
        <v>316</v>
      </c>
    </row>
    <row r="22" spans="1:17" ht="16.5">
      <c r="A22" s="64"/>
      <c r="B22" s="64" t="s">
        <v>268</v>
      </c>
      <c r="C22" s="64" t="s">
        <v>265</v>
      </c>
      <c r="D22" s="48">
        <f>E22/F22</f>
        <v>0.98809523809523814</v>
      </c>
      <c r="E22" s="49">
        <f>H22+K22</f>
        <v>83</v>
      </c>
      <c r="F22" s="49">
        <f>I22+L22</f>
        <v>84</v>
      </c>
      <c r="G22" s="65">
        <f>H22/I22</f>
        <v>1</v>
      </c>
      <c r="H22" s="50">
        <f>H23</f>
        <v>21</v>
      </c>
      <c r="I22" s="50">
        <f>I23</f>
        <v>21</v>
      </c>
      <c r="J22" s="65">
        <f>K22/L22</f>
        <v>0.98412698412698407</v>
      </c>
      <c r="K22" s="66">
        <f>SUM(K23:K25)</f>
        <v>62</v>
      </c>
      <c r="L22" s="66">
        <f>SUM(L23:L25)</f>
        <v>63</v>
      </c>
      <c r="M22" s="67"/>
      <c r="N22" s="68"/>
      <c r="O22" s="69"/>
    </row>
    <row r="23" spans="1:17" ht="16.5">
      <c r="A23" s="70"/>
      <c r="B23" s="70"/>
      <c r="C23" s="71" t="s">
        <v>235</v>
      </c>
      <c r="D23" s="72"/>
      <c r="E23" s="72"/>
      <c r="F23" s="72"/>
      <c r="G23" s="73"/>
      <c r="H23" s="74">
        <v>21</v>
      </c>
      <c r="I23" s="74">
        <v>21</v>
      </c>
      <c r="J23" s="73"/>
      <c r="K23" s="73"/>
      <c r="L23" s="73"/>
      <c r="M23" s="75"/>
      <c r="N23" s="76"/>
      <c r="O23" s="77"/>
    </row>
    <row r="24" spans="1:17" ht="16.5">
      <c r="A24" s="86"/>
      <c r="B24" s="86"/>
      <c r="C24" s="87" t="s">
        <v>258</v>
      </c>
      <c r="D24" s="87"/>
      <c r="E24" s="87"/>
      <c r="F24" s="87"/>
      <c r="G24" s="88"/>
      <c r="H24" s="88"/>
      <c r="I24" s="88"/>
      <c r="J24" s="88"/>
      <c r="K24" s="89">
        <v>10</v>
      </c>
      <c r="L24" s="89">
        <v>10</v>
      </c>
      <c r="M24" s="90"/>
      <c r="N24" s="91"/>
      <c r="O24" s="92"/>
    </row>
    <row r="25" spans="1:17" ht="17.25" thickBot="1">
      <c r="A25" s="78"/>
      <c r="B25" s="78"/>
      <c r="C25" s="79" t="s">
        <v>260</v>
      </c>
      <c r="D25" s="80"/>
      <c r="E25" s="80"/>
      <c r="F25" s="80"/>
      <c r="G25" s="81"/>
      <c r="H25" s="81"/>
      <c r="I25" s="81"/>
      <c r="J25" s="81"/>
      <c r="K25" s="82">
        <v>52</v>
      </c>
      <c r="L25" s="82">
        <v>53</v>
      </c>
      <c r="M25" s="83" t="s">
        <v>317</v>
      </c>
      <c r="N25" s="84" t="s">
        <v>315</v>
      </c>
      <c r="O25" s="143" t="s">
        <v>291</v>
      </c>
      <c r="Q25" s="55">
        <v>1</v>
      </c>
    </row>
    <row r="26" spans="1:17" ht="16.5">
      <c r="A26" s="64"/>
      <c r="B26" s="64" t="s">
        <v>269</v>
      </c>
      <c r="C26" s="64" t="s">
        <v>270</v>
      </c>
      <c r="D26" s="48">
        <f>E26/F26</f>
        <v>1</v>
      </c>
      <c r="E26" s="49">
        <f>H26+K26</f>
        <v>110</v>
      </c>
      <c r="F26" s="49">
        <f>I26+L26</f>
        <v>110</v>
      </c>
      <c r="G26" s="65">
        <f>H26/I26</f>
        <v>1</v>
      </c>
      <c r="H26" s="50">
        <f>H27</f>
        <v>21</v>
      </c>
      <c r="I26" s="50">
        <f>I27</f>
        <v>21</v>
      </c>
      <c r="J26" s="65">
        <f>K26/L26</f>
        <v>1</v>
      </c>
      <c r="K26" s="66">
        <f>SUM(K27:K30)</f>
        <v>89</v>
      </c>
      <c r="L26" s="66">
        <f>SUM(L27:L30)</f>
        <v>89</v>
      </c>
      <c r="M26" s="67"/>
      <c r="N26" s="68"/>
      <c r="O26" s="69"/>
    </row>
    <row r="27" spans="1:17" ht="16.5">
      <c r="A27" s="70"/>
      <c r="B27" s="70"/>
      <c r="C27" s="71" t="s">
        <v>235</v>
      </c>
      <c r="D27" s="72"/>
      <c r="E27" s="72"/>
      <c r="F27" s="72"/>
      <c r="G27" s="73"/>
      <c r="H27" s="74">
        <v>21</v>
      </c>
      <c r="I27" s="74">
        <v>21</v>
      </c>
      <c r="J27" s="73"/>
      <c r="K27" s="73"/>
      <c r="L27" s="73"/>
      <c r="M27" s="75"/>
      <c r="N27" s="76"/>
      <c r="O27" s="77"/>
    </row>
    <row r="28" spans="1:17" ht="16.5">
      <c r="A28" s="86"/>
      <c r="B28" s="86"/>
      <c r="C28" s="87" t="s">
        <v>258</v>
      </c>
      <c r="D28" s="87"/>
      <c r="E28" s="87"/>
      <c r="F28" s="87"/>
      <c r="G28" s="88"/>
      <c r="H28" s="88"/>
      <c r="I28" s="88"/>
      <c r="J28" s="88"/>
      <c r="K28" s="89">
        <v>10</v>
      </c>
      <c r="L28" s="89">
        <v>10</v>
      </c>
      <c r="M28" s="90"/>
      <c r="N28" s="91"/>
      <c r="O28" s="92"/>
    </row>
    <row r="29" spans="1:17" ht="16.5">
      <c r="A29" s="86"/>
      <c r="B29" s="86"/>
      <c r="C29" s="87" t="s">
        <v>260</v>
      </c>
      <c r="D29" s="87"/>
      <c r="E29" s="87"/>
      <c r="F29" s="87"/>
      <c r="G29" s="88"/>
      <c r="H29" s="88"/>
      <c r="I29" s="88"/>
      <c r="J29" s="88"/>
      <c r="K29" s="89">
        <v>53</v>
      </c>
      <c r="L29" s="89">
        <v>53</v>
      </c>
      <c r="M29" s="90"/>
      <c r="N29" s="91"/>
      <c r="O29" s="92"/>
    </row>
    <row r="30" spans="1:17" ht="17.25" thickBot="1">
      <c r="A30" s="78"/>
      <c r="B30" s="78"/>
      <c r="C30" s="79" t="s">
        <v>261</v>
      </c>
      <c r="D30" s="80"/>
      <c r="E30" s="80"/>
      <c r="F30" s="80"/>
      <c r="G30" s="81"/>
      <c r="H30" s="81"/>
      <c r="I30" s="81"/>
      <c r="J30" s="81"/>
      <c r="K30" s="82">
        <v>26</v>
      </c>
      <c r="L30" s="82">
        <v>26</v>
      </c>
      <c r="M30" s="83"/>
      <c r="N30" s="84"/>
      <c r="O30" s="85"/>
    </row>
    <row r="31" spans="1:17" ht="16.5">
      <c r="A31" s="64"/>
      <c r="B31" s="64" t="s">
        <v>271</v>
      </c>
      <c r="C31" s="64" t="s">
        <v>265</v>
      </c>
      <c r="D31" s="48">
        <f>E31/F31</f>
        <v>0.96039603960396036</v>
      </c>
      <c r="E31" s="49">
        <f>H31+K31</f>
        <v>97</v>
      </c>
      <c r="F31" s="49">
        <f>I31+L31</f>
        <v>101</v>
      </c>
      <c r="G31" s="65">
        <f>H31/I31</f>
        <v>1</v>
      </c>
      <c r="H31" s="50">
        <f>H32</f>
        <v>21</v>
      </c>
      <c r="I31" s="50">
        <f>I32</f>
        <v>21</v>
      </c>
      <c r="J31" s="65">
        <f>K31/L31</f>
        <v>0.95</v>
      </c>
      <c r="K31" s="66">
        <f>SUM(K32:K34)</f>
        <v>76</v>
      </c>
      <c r="L31" s="66">
        <f>SUM(L32:L34)</f>
        <v>80</v>
      </c>
      <c r="M31" s="67"/>
      <c r="N31" s="68"/>
      <c r="O31" s="69"/>
    </row>
    <row r="32" spans="1:17" ht="16.5">
      <c r="A32" s="70"/>
      <c r="B32" s="70"/>
      <c r="C32" s="71" t="s">
        <v>235</v>
      </c>
      <c r="D32" s="72"/>
      <c r="E32" s="72"/>
      <c r="F32" s="72"/>
      <c r="G32" s="73"/>
      <c r="H32" s="74">
        <v>21</v>
      </c>
      <c r="I32" s="74">
        <v>21</v>
      </c>
      <c r="J32" s="73"/>
      <c r="K32" s="73"/>
      <c r="L32" s="73"/>
      <c r="M32" s="75"/>
      <c r="N32" s="76"/>
      <c r="O32" s="77"/>
    </row>
    <row r="33" spans="1:17" ht="16.5">
      <c r="A33" s="86"/>
      <c r="B33" s="86"/>
      <c r="C33" s="87" t="s">
        <v>259</v>
      </c>
      <c r="D33" s="87"/>
      <c r="E33" s="87"/>
      <c r="F33" s="87"/>
      <c r="G33" s="88"/>
      <c r="H33" s="88"/>
      <c r="I33" s="88"/>
      <c r="J33" s="88"/>
      <c r="K33" s="89">
        <v>53</v>
      </c>
      <c r="L33" s="89">
        <v>54</v>
      </c>
      <c r="M33" s="90" t="s">
        <v>318</v>
      </c>
      <c r="N33" s="91" t="s">
        <v>321</v>
      </c>
      <c r="O33" s="144" t="s">
        <v>287</v>
      </c>
      <c r="Q33" s="55">
        <v>1</v>
      </c>
    </row>
    <row r="34" spans="1:17" ht="41.25" thickBot="1">
      <c r="A34" s="78"/>
      <c r="B34" s="78"/>
      <c r="C34" s="79" t="s">
        <v>261</v>
      </c>
      <c r="D34" s="80"/>
      <c r="E34" s="80"/>
      <c r="F34" s="80"/>
      <c r="G34" s="81"/>
      <c r="H34" s="81"/>
      <c r="I34" s="81"/>
      <c r="J34" s="81"/>
      <c r="K34" s="82">
        <v>23</v>
      </c>
      <c r="L34" s="82">
        <v>26</v>
      </c>
      <c r="M34" s="145" t="s">
        <v>319</v>
      </c>
      <c r="N34" s="146" t="s">
        <v>320</v>
      </c>
      <c r="O34" s="85" t="s">
        <v>322</v>
      </c>
    </row>
    <row r="35" spans="1:17" ht="16.5">
      <c r="A35" s="64"/>
      <c r="B35" s="64" t="s">
        <v>272</v>
      </c>
      <c r="C35" s="64" t="s">
        <v>273</v>
      </c>
      <c r="D35" s="48">
        <f>E35/F35</f>
        <v>0.99009900990099009</v>
      </c>
      <c r="E35" s="49">
        <f>H35+K35</f>
        <v>100</v>
      </c>
      <c r="F35" s="49">
        <f>I35+L35</f>
        <v>101</v>
      </c>
      <c r="G35" s="65">
        <f>H35/I35</f>
        <v>1</v>
      </c>
      <c r="H35" s="50">
        <f>H36</f>
        <v>21</v>
      </c>
      <c r="I35" s="50">
        <f>I36</f>
        <v>21</v>
      </c>
      <c r="J35" s="65">
        <f>K35/L35</f>
        <v>0.98750000000000004</v>
      </c>
      <c r="K35" s="66">
        <f>SUM(K36:K38)</f>
        <v>79</v>
      </c>
      <c r="L35" s="66">
        <f>SUM(L36:L38)</f>
        <v>80</v>
      </c>
      <c r="M35" s="67"/>
      <c r="N35" s="68"/>
      <c r="O35" s="69"/>
    </row>
    <row r="36" spans="1:17" ht="16.5">
      <c r="A36" s="70"/>
      <c r="B36" s="70"/>
      <c r="C36" s="71" t="s">
        <v>235</v>
      </c>
      <c r="D36" s="72"/>
      <c r="E36" s="72"/>
      <c r="F36" s="72"/>
      <c r="G36" s="73"/>
      <c r="H36" s="74">
        <v>21</v>
      </c>
      <c r="I36" s="74">
        <v>21</v>
      </c>
      <c r="J36" s="73"/>
      <c r="K36" s="73"/>
      <c r="L36" s="73"/>
      <c r="M36" s="75"/>
      <c r="N36" s="76"/>
      <c r="O36" s="77"/>
    </row>
    <row r="37" spans="1:17" ht="16.5">
      <c r="A37" s="86"/>
      <c r="B37" s="86"/>
      <c r="C37" s="87" t="s">
        <v>259</v>
      </c>
      <c r="D37" s="87"/>
      <c r="E37" s="87"/>
      <c r="F37" s="87"/>
      <c r="G37" s="88"/>
      <c r="H37" s="88"/>
      <c r="I37" s="88"/>
      <c r="J37" s="88"/>
      <c r="K37" s="89">
        <v>54</v>
      </c>
      <c r="L37" s="89">
        <v>54</v>
      </c>
      <c r="M37" s="90"/>
      <c r="N37" s="91"/>
      <c r="O37" s="92"/>
    </row>
    <row r="38" spans="1:17" ht="17.25" thickBot="1">
      <c r="A38" s="138" t="s">
        <v>274</v>
      </c>
      <c r="B38" s="78"/>
      <c r="C38" s="79" t="s">
        <v>261</v>
      </c>
      <c r="D38" s="80"/>
      <c r="E38" s="80"/>
      <c r="F38" s="80"/>
      <c r="G38" s="81"/>
      <c r="H38" s="81"/>
      <c r="I38" s="81"/>
      <c r="J38" s="81"/>
      <c r="K38" s="82">
        <v>25</v>
      </c>
      <c r="L38" s="82">
        <v>26</v>
      </c>
      <c r="M38" s="83" t="s">
        <v>323</v>
      </c>
      <c r="N38" s="84" t="s">
        <v>324</v>
      </c>
      <c r="O38" s="85" t="s">
        <v>285</v>
      </c>
    </row>
    <row r="39" spans="1:17" ht="16.5">
      <c r="A39" s="64"/>
      <c r="B39" s="64" t="s">
        <v>276</v>
      </c>
      <c r="C39" s="64" t="s">
        <v>265</v>
      </c>
      <c r="D39" s="48">
        <f>E39/F39</f>
        <v>1</v>
      </c>
      <c r="E39" s="49">
        <f>H39+K39</f>
        <v>84</v>
      </c>
      <c r="F39" s="49">
        <f>I39+L39</f>
        <v>84</v>
      </c>
      <c r="G39" s="65">
        <f>H39/I39</f>
        <v>1</v>
      </c>
      <c r="H39" s="50">
        <f>H40</f>
        <v>21</v>
      </c>
      <c r="I39" s="50">
        <f>I40</f>
        <v>21</v>
      </c>
      <c r="J39" s="65">
        <f>K39/L39</f>
        <v>1</v>
      </c>
      <c r="K39" s="66">
        <f>SUM(K40:K42)</f>
        <v>63</v>
      </c>
      <c r="L39" s="66">
        <f>SUM(L40:L42)</f>
        <v>63</v>
      </c>
      <c r="M39" s="67"/>
      <c r="N39" s="68"/>
      <c r="O39" s="69"/>
    </row>
    <row r="40" spans="1:17" ht="16.5">
      <c r="A40" s="70"/>
      <c r="B40" s="70"/>
      <c r="C40" s="71" t="s">
        <v>235</v>
      </c>
      <c r="D40" s="72"/>
      <c r="E40" s="72"/>
      <c r="F40" s="72"/>
      <c r="G40" s="73"/>
      <c r="H40" s="74">
        <v>21</v>
      </c>
      <c r="I40" s="74">
        <v>21</v>
      </c>
      <c r="J40" s="73"/>
      <c r="K40" s="73"/>
      <c r="L40" s="73"/>
      <c r="M40" s="75"/>
      <c r="N40" s="76"/>
      <c r="O40" s="77"/>
    </row>
    <row r="41" spans="1:17" ht="16.5">
      <c r="A41" s="137" t="s">
        <v>278</v>
      </c>
      <c r="B41" s="86"/>
      <c r="C41" s="87" t="s">
        <v>258</v>
      </c>
      <c r="D41" s="87"/>
      <c r="E41" s="87"/>
      <c r="F41" s="87"/>
      <c r="G41" s="88"/>
      <c r="H41" s="88"/>
      <c r="I41" s="88"/>
      <c r="J41" s="88"/>
      <c r="K41" s="89">
        <v>10</v>
      </c>
      <c r="L41" s="89">
        <v>10</v>
      </c>
      <c r="M41" s="90"/>
      <c r="N41" s="91"/>
      <c r="O41" s="92"/>
    </row>
    <row r="42" spans="1:17" ht="17.25" thickBot="1">
      <c r="A42" s="78"/>
      <c r="B42" s="78"/>
      <c r="C42" s="79" t="s">
        <v>297</v>
      </c>
      <c r="D42" s="80"/>
      <c r="E42" s="80"/>
      <c r="F42" s="80"/>
      <c r="G42" s="81"/>
      <c r="H42" s="81"/>
      <c r="I42" s="81"/>
      <c r="J42" s="81"/>
      <c r="K42" s="82">
        <v>53</v>
      </c>
      <c r="L42" s="82">
        <v>53</v>
      </c>
      <c r="M42" s="83"/>
      <c r="N42" s="84"/>
      <c r="O42" s="85"/>
    </row>
    <row r="43" spans="1:17" ht="16.5">
      <c r="A43" s="64"/>
      <c r="B43" s="64" t="s">
        <v>275</v>
      </c>
      <c r="C43" s="64" t="s">
        <v>234</v>
      </c>
      <c r="D43" s="48">
        <f>E43/F43</f>
        <v>1</v>
      </c>
      <c r="E43" s="49">
        <f>H43+K43</f>
        <v>75</v>
      </c>
      <c r="F43" s="49">
        <f>I43+L43</f>
        <v>75</v>
      </c>
      <c r="G43" s="65">
        <f>H43/I43</f>
        <v>1</v>
      </c>
      <c r="H43" s="50">
        <f>H44</f>
        <v>21</v>
      </c>
      <c r="I43" s="50">
        <f>I44</f>
        <v>21</v>
      </c>
      <c r="J43" s="65">
        <f>K43/L43</f>
        <v>1</v>
      </c>
      <c r="K43" s="66">
        <f>SUM(K44:K45)</f>
        <v>54</v>
      </c>
      <c r="L43" s="66">
        <f>SUM(L44:L45)</f>
        <v>54</v>
      </c>
      <c r="M43" s="67"/>
      <c r="N43" s="68"/>
      <c r="O43" s="69"/>
    </row>
    <row r="44" spans="1:17" ht="16.5">
      <c r="A44" s="70"/>
      <c r="B44" s="70"/>
      <c r="C44" s="71" t="s">
        <v>235</v>
      </c>
      <c r="D44" s="72"/>
      <c r="E44" s="72"/>
      <c r="F44" s="72"/>
      <c r="G44" s="73"/>
      <c r="H44" s="74">
        <v>21</v>
      </c>
      <c r="I44" s="74">
        <v>21</v>
      </c>
      <c r="J44" s="73"/>
      <c r="K44" s="73"/>
      <c r="L44" s="73"/>
      <c r="M44" s="75"/>
      <c r="N44" s="76"/>
      <c r="O44" s="77"/>
    </row>
    <row r="45" spans="1:17" ht="17.25" thickBot="1">
      <c r="A45" s="78"/>
      <c r="B45" s="78"/>
      <c r="C45" s="79" t="s">
        <v>296</v>
      </c>
      <c r="D45" s="80"/>
      <c r="E45" s="80"/>
      <c r="F45" s="80"/>
      <c r="G45" s="81"/>
      <c r="H45" s="81"/>
      <c r="I45" s="81"/>
      <c r="J45" s="81"/>
      <c r="K45" s="82">
        <v>54</v>
      </c>
      <c r="L45" s="82">
        <v>54</v>
      </c>
      <c r="M45" s="83"/>
      <c r="N45" s="84"/>
      <c r="O45" s="85"/>
    </row>
    <row r="46" spans="1:17" ht="16.5">
      <c r="A46" s="64"/>
      <c r="B46" s="64" t="s">
        <v>277</v>
      </c>
      <c r="C46" s="64" t="s">
        <v>279</v>
      </c>
      <c r="D46" s="48">
        <f>E46/F46</f>
        <v>0.98</v>
      </c>
      <c r="E46" s="49">
        <f>H46+K46</f>
        <v>98</v>
      </c>
      <c r="F46" s="49">
        <f>I46+L46</f>
        <v>100</v>
      </c>
      <c r="G46" s="65">
        <f>H46/I46</f>
        <v>0.95238095238095233</v>
      </c>
      <c r="H46" s="50">
        <f>H47</f>
        <v>20</v>
      </c>
      <c r="I46" s="50">
        <f>I47</f>
        <v>21</v>
      </c>
      <c r="J46" s="65">
        <f>K46/L46</f>
        <v>0.98734177215189878</v>
      </c>
      <c r="K46" s="66">
        <f>SUM(K47:K49)</f>
        <v>78</v>
      </c>
      <c r="L46" s="66">
        <f>SUM(L47:L49)</f>
        <v>79</v>
      </c>
      <c r="M46" s="67"/>
      <c r="N46" s="68"/>
      <c r="O46" s="69"/>
    </row>
    <row r="47" spans="1:17" ht="16.5">
      <c r="A47" s="70"/>
      <c r="B47" s="70"/>
      <c r="C47" s="71" t="s">
        <v>235</v>
      </c>
      <c r="D47" s="72"/>
      <c r="E47" s="72"/>
      <c r="F47" s="72"/>
      <c r="G47" s="73"/>
      <c r="H47" s="74">
        <v>20</v>
      </c>
      <c r="I47" s="74">
        <v>21</v>
      </c>
      <c r="J47" s="73"/>
      <c r="K47" s="73"/>
      <c r="L47" s="73"/>
      <c r="M47" s="75"/>
      <c r="N47" s="76"/>
      <c r="O47" s="77"/>
    </row>
    <row r="48" spans="1:17" ht="16.5">
      <c r="A48" s="86"/>
      <c r="B48" s="86"/>
      <c r="C48" s="87" t="s">
        <v>260</v>
      </c>
      <c r="D48" s="87"/>
      <c r="E48" s="87"/>
      <c r="F48" s="87"/>
      <c r="G48" s="88"/>
      <c r="H48" s="88"/>
      <c r="I48" s="88"/>
      <c r="J48" s="88"/>
      <c r="K48" s="89">
        <v>53</v>
      </c>
      <c r="L48" s="89">
        <v>53</v>
      </c>
      <c r="M48" s="90"/>
      <c r="N48" s="91"/>
      <c r="O48" s="92"/>
    </row>
    <row r="49" spans="1:15" ht="17.25" thickBot="1">
      <c r="A49" s="78"/>
      <c r="B49" s="78"/>
      <c r="C49" s="79" t="s">
        <v>261</v>
      </c>
      <c r="D49" s="80"/>
      <c r="E49" s="80"/>
      <c r="F49" s="80"/>
      <c r="G49" s="81"/>
      <c r="H49" s="81"/>
      <c r="I49" s="81"/>
      <c r="J49" s="81"/>
      <c r="K49" s="82">
        <v>25</v>
      </c>
      <c r="L49" s="82">
        <v>26</v>
      </c>
      <c r="M49" s="83" t="s">
        <v>325</v>
      </c>
      <c r="N49" s="84" t="s">
        <v>326</v>
      </c>
      <c r="O49" s="85" t="s">
        <v>288</v>
      </c>
    </row>
    <row r="50" spans="1:15" ht="16.5">
      <c r="A50" s="64"/>
      <c r="B50" s="64" t="s">
        <v>281</v>
      </c>
      <c r="C50" s="64" t="s">
        <v>280</v>
      </c>
      <c r="D50" s="48">
        <f>E50/F50</f>
        <v>0.96</v>
      </c>
      <c r="E50" s="49">
        <f>H50+K50</f>
        <v>72</v>
      </c>
      <c r="F50" s="49">
        <f>I50+L50</f>
        <v>75</v>
      </c>
      <c r="G50" s="65">
        <f>H50/I50</f>
        <v>1</v>
      </c>
      <c r="H50" s="50">
        <f>H51</f>
        <v>21</v>
      </c>
      <c r="I50" s="50">
        <f>I51</f>
        <v>21</v>
      </c>
      <c r="J50" s="65">
        <f>K50/L50</f>
        <v>0.94444444444444442</v>
      </c>
      <c r="K50" s="66">
        <f>SUM(K51:K52)</f>
        <v>51</v>
      </c>
      <c r="L50" s="66">
        <f>SUM(L51:L52)</f>
        <v>54</v>
      </c>
      <c r="M50" s="67"/>
      <c r="N50" s="68"/>
      <c r="O50" s="69"/>
    </row>
    <row r="51" spans="1:15" ht="16.5">
      <c r="A51" s="70"/>
      <c r="B51" s="70"/>
      <c r="C51" s="71" t="s">
        <v>235</v>
      </c>
      <c r="D51" s="72"/>
      <c r="E51" s="72"/>
      <c r="F51" s="72"/>
      <c r="G51" s="73"/>
      <c r="H51" s="74">
        <v>21</v>
      </c>
      <c r="I51" s="74">
        <v>21</v>
      </c>
      <c r="J51" s="73"/>
      <c r="K51" s="73"/>
      <c r="L51" s="73"/>
      <c r="M51" s="75"/>
      <c r="N51" s="76"/>
      <c r="O51" s="77"/>
    </row>
    <row r="52" spans="1:15" ht="41.25" thickBot="1">
      <c r="A52" s="78"/>
      <c r="B52" s="78"/>
      <c r="C52" s="79" t="s">
        <v>296</v>
      </c>
      <c r="D52" s="80"/>
      <c r="E52" s="80"/>
      <c r="F52" s="80"/>
      <c r="G52" s="81"/>
      <c r="H52" s="81"/>
      <c r="I52" s="81"/>
      <c r="J52" s="81"/>
      <c r="K52" s="82">
        <v>51</v>
      </c>
      <c r="L52" s="82">
        <v>54</v>
      </c>
      <c r="M52" s="145" t="s">
        <v>327</v>
      </c>
      <c r="N52" s="146" t="s">
        <v>328</v>
      </c>
      <c r="O52" s="85" t="s">
        <v>304</v>
      </c>
    </row>
    <row r="53" spans="1:15" ht="16.5">
      <c r="A53" s="64"/>
      <c r="B53" s="64" t="s">
        <v>282</v>
      </c>
      <c r="C53" s="64" t="s">
        <v>265</v>
      </c>
      <c r="D53" s="48">
        <f>E53/F53</f>
        <v>0.98666666666666669</v>
      </c>
      <c r="E53" s="49">
        <f>H53+K53</f>
        <v>74</v>
      </c>
      <c r="F53" s="49">
        <f>I53+L53</f>
        <v>75</v>
      </c>
      <c r="G53" s="65">
        <f>H53/I53</f>
        <v>1</v>
      </c>
      <c r="H53" s="50">
        <f>H54</f>
        <v>21</v>
      </c>
      <c r="I53" s="50">
        <f>I54</f>
        <v>21</v>
      </c>
      <c r="J53" s="65">
        <f>K53/L53</f>
        <v>0.98148148148148151</v>
      </c>
      <c r="K53" s="66">
        <f>SUM(K54:K55)</f>
        <v>53</v>
      </c>
      <c r="L53" s="66">
        <f>SUM(L54:L55)</f>
        <v>54</v>
      </c>
      <c r="M53" s="67"/>
      <c r="N53" s="68"/>
      <c r="O53" s="69"/>
    </row>
    <row r="54" spans="1:15" ht="16.5">
      <c r="A54" s="70"/>
      <c r="B54" s="70"/>
      <c r="C54" s="71" t="s">
        <v>235</v>
      </c>
      <c r="D54" s="72"/>
      <c r="E54" s="72"/>
      <c r="F54" s="72"/>
      <c r="G54" s="73"/>
      <c r="H54" s="74">
        <v>21</v>
      </c>
      <c r="I54" s="74">
        <v>21</v>
      </c>
      <c r="J54" s="73"/>
      <c r="K54" s="73"/>
      <c r="L54" s="73"/>
      <c r="M54" s="75"/>
      <c r="N54" s="76"/>
      <c r="O54" s="77"/>
    </row>
    <row r="55" spans="1:15" ht="17.25" thickBot="1">
      <c r="A55" s="138" t="s">
        <v>263</v>
      </c>
      <c r="B55" s="78"/>
      <c r="C55" s="79" t="s">
        <v>298</v>
      </c>
      <c r="D55" s="80"/>
      <c r="E55" s="80"/>
      <c r="F55" s="80"/>
      <c r="G55" s="81"/>
      <c r="H55" s="81"/>
      <c r="I55" s="81"/>
      <c r="J55" s="81"/>
      <c r="K55" s="82">
        <v>53</v>
      </c>
      <c r="L55" s="82">
        <v>54</v>
      </c>
      <c r="M55" s="83" t="s">
        <v>329</v>
      </c>
      <c r="N55" s="84" t="s">
        <v>330</v>
      </c>
      <c r="O55" s="85" t="s">
        <v>292</v>
      </c>
    </row>
    <row r="56" spans="1:15" ht="16.5">
      <c r="A56" s="64"/>
      <c r="B56" s="64" t="s">
        <v>283</v>
      </c>
      <c r="C56" s="64" t="s">
        <v>265</v>
      </c>
      <c r="D56" s="48">
        <f>E56/F56</f>
        <v>1</v>
      </c>
      <c r="E56" s="49">
        <f>H56+K56</f>
        <v>84</v>
      </c>
      <c r="F56" s="49">
        <f>I56+L56</f>
        <v>84</v>
      </c>
      <c r="G56" s="65">
        <f>H56/I56</f>
        <v>1</v>
      </c>
      <c r="H56" s="50">
        <f>H57</f>
        <v>21</v>
      </c>
      <c r="I56" s="50">
        <f>I57</f>
        <v>21</v>
      </c>
      <c r="J56" s="65">
        <f>K56/L56</f>
        <v>1</v>
      </c>
      <c r="K56" s="66">
        <f>SUM(K57:K59)</f>
        <v>63</v>
      </c>
      <c r="L56" s="66">
        <f>SUM(L57:L59)</f>
        <v>63</v>
      </c>
      <c r="M56" s="67"/>
      <c r="N56" s="68"/>
      <c r="O56" s="69"/>
    </row>
    <row r="57" spans="1:15" ht="16.5">
      <c r="A57" s="70"/>
      <c r="B57" s="70"/>
      <c r="C57" s="71" t="s">
        <v>235</v>
      </c>
      <c r="D57" s="72"/>
      <c r="E57" s="72"/>
      <c r="F57" s="72"/>
      <c r="G57" s="73"/>
      <c r="H57" s="74">
        <v>21</v>
      </c>
      <c r="I57" s="74">
        <v>21</v>
      </c>
      <c r="J57" s="73"/>
      <c r="K57" s="73"/>
      <c r="L57" s="73"/>
      <c r="M57" s="75"/>
      <c r="N57" s="76"/>
      <c r="O57" s="77"/>
    </row>
    <row r="58" spans="1:15" ht="16.5">
      <c r="A58" s="86"/>
      <c r="B58" s="86"/>
      <c r="C58" s="87" t="s">
        <v>258</v>
      </c>
      <c r="D58" s="87"/>
      <c r="E58" s="87"/>
      <c r="F58" s="87"/>
      <c r="G58" s="88"/>
      <c r="H58" s="88"/>
      <c r="I58" s="88"/>
      <c r="J58" s="88"/>
      <c r="K58" s="89">
        <v>10</v>
      </c>
      <c r="L58" s="89">
        <v>10</v>
      </c>
      <c r="M58" s="90"/>
      <c r="N58" s="91"/>
      <c r="O58" s="92"/>
    </row>
    <row r="59" spans="1:15" ht="17.25" thickBot="1">
      <c r="A59" s="78"/>
      <c r="B59" s="78"/>
      <c r="C59" s="79" t="s">
        <v>260</v>
      </c>
      <c r="D59" s="80"/>
      <c r="E59" s="80"/>
      <c r="F59" s="80"/>
      <c r="G59" s="81"/>
      <c r="H59" s="81"/>
      <c r="I59" s="81"/>
      <c r="J59" s="81"/>
      <c r="K59" s="82">
        <v>53</v>
      </c>
      <c r="L59" s="82">
        <v>53</v>
      </c>
      <c r="M59" s="83"/>
      <c r="N59" s="84"/>
      <c r="O59" s="85"/>
    </row>
    <row r="60" spans="1:15" ht="16.5">
      <c r="A60" s="64"/>
      <c r="B60" s="64" t="s">
        <v>284</v>
      </c>
      <c r="C60" s="64" t="s">
        <v>265</v>
      </c>
      <c r="D60" s="48">
        <f>E60/F60</f>
        <v>1</v>
      </c>
      <c r="E60" s="49">
        <f>H60+K60</f>
        <v>111</v>
      </c>
      <c r="F60" s="49">
        <f>I60+L60</f>
        <v>111</v>
      </c>
      <c r="G60" s="65">
        <f>H60/I60</f>
        <v>1</v>
      </c>
      <c r="H60" s="50">
        <f>H61</f>
        <v>21</v>
      </c>
      <c r="I60" s="50">
        <f>I61</f>
        <v>21</v>
      </c>
      <c r="J60" s="65">
        <f>K60/L60</f>
        <v>1</v>
      </c>
      <c r="K60" s="66">
        <f>SUM(K61:K64)</f>
        <v>90</v>
      </c>
      <c r="L60" s="66">
        <f>SUM(L61:L64)</f>
        <v>90</v>
      </c>
      <c r="M60" s="67"/>
      <c r="N60" s="68"/>
      <c r="O60" s="69"/>
    </row>
    <row r="61" spans="1:15" ht="16.5">
      <c r="A61" s="70"/>
      <c r="B61" s="70"/>
      <c r="C61" s="71" t="s">
        <v>235</v>
      </c>
      <c r="D61" s="72"/>
      <c r="E61" s="72"/>
      <c r="F61" s="72"/>
      <c r="G61" s="73"/>
      <c r="H61" s="74">
        <v>21</v>
      </c>
      <c r="I61" s="74">
        <v>21</v>
      </c>
      <c r="J61" s="73"/>
      <c r="K61" s="73"/>
      <c r="L61" s="73"/>
      <c r="M61" s="75"/>
      <c r="N61" s="76"/>
      <c r="O61" s="77"/>
    </row>
    <row r="62" spans="1:15" ht="16.5">
      <c r="A62" s="86"/>
      <c r="B62" s="86"/>
      <c r="C62" s="87" t="s">
        <v>258</v>
      </c>
      <c r="D62" s="87"/>
      <c r="E62" s="87"/>
      <c r="F62" s="87"/>
      <c r="G62" s="88"/>
      <c r="H62" s="88"/>
      <c r="I62" s="88"/>
      <c r="J62" s="88"/>
      <c r="K62" s="89">
        <v>10</v>
      </c>
      <c r="L62" s="89">
        <v>10</v>
      </c>
      <c r="M62" s="90"/>
      <c r="N62" s="91"/>
      <c r="O62" s="92"/>
    </row>
    <row r="63" spans="1:15" ht="16.5">
      <c r="A63" s="86"/>
      <c r="B63" s="86"/>
      <c r="C63" s="87" t="s">
        <v>259</v>
      </c>
      <c r="D63" s="87"/>
      <c r="E63" s="87"/>
      <c r="F63" s="87"/>
      <c r="G63" s="88"/>
      <c r="H63" s="88"/>
      <c r="I63" s="88"/>
      <c r="J63" s="88"/>
      <c r="K63" s="89">
        <v>54</v>
      </c>
      <c r="L63" s="89">
        <v>54</v>
      </c>
      <c r="M63" s="90"/>
      <c r="N63" s="91"/>
      <c r="O63" s="92"/>
    </row>
    <row r="64" spans="1:15" ht="17.25" thickBot="1">
      <c r="A64" s="78"/>
      <c r="B64" s="78"/>
      <c r="C64" s="79" t="s">
        <v>261</v>
      </c>
      <c r="D64" s="80"/>
      <c r="E64" s="80"/>
      <c r="F64" s="80"/>
      <c r="G64" s="81"/>
      <c r="H64" s="81"/>
      <c r="I64" s="81"/>
      <c r="J64" s="81"/>
      <c r="K64" s="82">
        <v>26</v>
      </c>
      <c r="L64" s="82">
        <v>26</v>
      </c>
      <c r="M64" s="83"/>
      <c r="N64" s="84"/>
      <c r="O64" s="85"/>
    </row>
    <row r="66" spans="17:17" ht="15.75" customHeight="1">
      <c r="Q66" s="55">
        <f>SUM(Q6:Q65)</f>
        <v>3</v>
      </c>
    </row>
  </sheetData>
  <mergeCells count="9">
    <mergeCell ref="G3:I3"/>
    <mergeCell ref="J3:L3"/>
    <mergeCell ref="M3:O3"/>
    <mergeCell ref="A3:A4"/>
    <mergeCell ref="B3:B4"/>
    <mergeCell ref="C3:C4"/>
    <mergeCell ref="D3:D4"/>
    <mergeCell ref="E3:E4"/>
    <mergeCell ref="F3:F4"/>
  </mergeCells>
  <phoneticPr fontId="3" type="noConversion"/>
  <printOptions horizontalCentered="1" gridLines="1"/>
  <pageMargins left="0.7" right="0.7" top="0.75" bottom="0.75" header="0" footer="0"/>
  <pageSetup paperSize="9" scale="53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workbookViewId="0">
      <pane ySplit="1" topLeftCell="A2" activePane="bottomLeft" state="frozen"/>
      <selection pane="bottomLeft" activeCell="J2" sqref="J2"/>
    </sheetView>
  </sheetViews>
  <sheetFormatPr defaultColWidth="11.125" defaultRowHeight="13.5"/>
  <cols>
    <col min="1" max="1" width="16" style="1" customWidth="1"/>
    <col min="2" max="3" width="11.125" style="2"/>
    <col min="4" max="4" width="13.375" style="2" bestFit="1" customWidth="1"/>
    <col min="5" max="5" width="15.5" style="2" customWidth="1"/>
    <col min="6" max="6" width="12.875" style="2" customWidth="1"/>
    <col min="7" max="7" width="62.5" style="3" customWidth="1"/>
    <col min="8" max="10" width="11.125" style="2"/>
    <col min="11" max="16384" width="11.125" style="1"/>
  </cols>
  <sheetData>
    <row r="1" spans="1:11" ht="16.5">
      <c r="A1" s="25" t="s">
        <v>211</v>
      </c>
      <c r="B1" s="25" t="s">
        <v>210</v>
      </c>
      <c r="C1" s="25" t="s">
        <v>209</v>
      </c>
      <c r="D1" s="25" t="s">
        <v>208</v>
      </c>
      <c r="E1" s="25" t="s">
        <v>207</v>
      </c>
      <c r="F1" s="25" t="s">
        <v>206</v>
      </c>
      <c r="G1" s="24" t="s">
        <v>205</v>
      </c>
      <c r="H1" s="2" t="s">
        <v>204</v>
      </c>
      <c r="I1" s="2" t="s">
        <v>203</v>
      </c>
      <c r="J1" s="8" t="s">
        <v>357</v>
      </c>
    </row>
    <row r="2" spans="1:11" ht="16.5">
      <c r="A2" s="23" t="s">
        <v>202</v>
      </c>
      <c r="B2" s="23"/>
      <c r="C2" s="23"/>
      <c r="D2" s="23"/>
      <c r="E2" s="23"/>
      <c r="F2" s="23"/>
      <c r="G2" s="22"/>
    </row>
    <row r="3" spans="1:11" ht="40.5">
      <c r="G3" s="9" t="s">
        <v>201</v>
      </c>
    </row>
    <row r="4" spans="1:11">
      <c r="A4" s="10" t="s">
        <v>200</v>
      </c>
      <c r="B4" s="2">
        <v>223</v>
      </c>
      <c r="C4" s="2" t="s">
        <v>140</v>
      </c>
      <c r="D4" s="8" t="s">
        <v>45</v>
      </c>
      <c r="E4" s="8" t="s">
        <v>175</v>
      </c>
      <c r="F4" s="2" t="s">
        <v>199</v>
      </c>
      <c r="G4" s="3" t="s">
        <v>177</v>
      </c>
      <c r="J4" s="2">
        <v>1</v>
      </c>
    </row>
    <row r="5" spans="1:11">
      <c r="A5" s="10" t="s">
        <v>198</v>
      </c>
      <c r="C5" s="2" t="s">
        <v>197</v>
      </c>
      <c r="D5" s="8" t="s">
        <v>45</v>
      </c>
      <c r="E5" s="8" t="s">
        <v>175</v>
      </c>
      <c r="F5" s="2" t="s">
        <v>131</v>
      </c>
      <c r="G5" s="3" t="s">
        <v>173</v>
      </c>
      <c r="J5" s="2">
        <v>1</v>
      </c>
    </row>
    <row r="6" spans="1:11">
      <c r="B6" s="2">
        <v>224</v>
      </c>
      <c r="C6" s="2" t="s">
        <v>140</v>
      </c>
      <c r="D6" s="8" t="s">
        <v>45</v>
      </c>
      <c r="E6" s="8" t="s">
        <v>175</v>
      </c>
      <c r="F6" s="2" t="s">
        <v>165</v>
      </c>
      <c r="G6" s="3" t="s">
        <v>173</v>
      </c>
      <c r="J6" s="2">
        <v>1</v>
      </c>
    </row>
    <row r="7" spans="1:11">
      <c r="C7" s="2" t="s">
        <v>196</v>
      </c>
      <c r="D7" s="8" t="s">
        <v>59</v>
      </c>
      <c r="E7" s="8" t="s">
        <v>172</v>
      </c>
      <c r="F7" s="2" t="s">
        <v>195</v>
      </c>
      <c r="G7" s="3" t="s">
        <v>177</v>
      </c>
      <c r="I7" s="21"/>
      <c r="J7" s="2">
        <v>1</v>
      </c>
    </row>
    <row r="8" spans="1:11">
      <c r="B8" s="2">
        <v>225</v>
      </c>
      <c r="C8" s="2" t="s">
        <v>88</v>
      </c>
      <c r="D8" s="8" t="s">
        <v>35</v>
      </c>
      <c r="E8" s="8" t="s">
        <v>175</v>
      </c>
      <c r="F8" s="2" t="s">
        <v>194</v>
      </c>
      <c r="G8" s="3" t="s">
        <v>183</v>
      </c>
      <c r="H8" s="2">
        <v>1</v>
      </c>
      <c r="I8" s="8" t="s">
        <v>55</v>
      </c>
      <c r="J8" s="2">
        <v>1</v>
      </c>
      <c r="K8" s="1" t="s">
        <v>288</v>
      </c>
    </row>
    <row r="9" spans="1:11">
      <c r="C9" s="2" t="s">
        <v>9</v>
      </c>
      <c r="D9" s="8" t="s">
        <v>35</v>
      </c>
      <c r="E9" s="8" t="s">
        <v>172</v>
      </c>
      <c r="F9" s="2" t="s">
        <v>193</v>
      </c>
      <c r="G9" s="3" t="s">
        <v>177</v>
      </c>
      <c r="J9" s="2">
        <v>1</v>
      </c>
    </row>
    <row r="10" spans="1:11">
      <c r="C10" s="2" t="s">
        <v>6</v>
      </c>
      <c r="D10" s="8" t="s">
        <v>35</v>
      </c>
      <c r="E10" s="8" t="s">
        <v>175</v>
      </c>
      <c r="F10" s="2" t="s">
        <v>192</v>
      </c>
      <c r="G10" s="3" t="s">
        <v>177</v>
      </c>
      <c r="J10" s="2">
        <v>1</v>
      </c>
    </row>
    <row r="11" spans="1:11">
      <c r="B11" s="2">
        <v>226</v>
      </c>
      <c r="C11" s="2" t="s">
        <v>88</v>
      </c>
      <c r="D11" s="8" t="s">
        <v>59</v>
      </c>
      <c r="E11" s="8" t="s">
        <v>172</v>
      </c>
      <c r="F11" s="2" t="s">
        <v>163</v>
      </c>
      <c r="G11" s="3" t="s">
        <v>191</v>
      </c>
      <c r="J11" s="2">
        <v>1</v>
      </c>
    </row>
    <row r="12" spans="1:11">
      <c r="C12" s="2" t="s">
        <v>190</v>
      </c>
      <c r="D12" s="8" t="s">
        <v>45</v>
      </c>
      <c r="E12" s="8" t="s">
        <v>172</v>
      </c>
      <c r="F12" s="2" t="s">
        <v>189</v>
      </c>
      <c r="G12" s="3" t="s">
        <v>173</v>
      </c>
      <c r="J12" s="2">
        <v>1</v>
      </c>
    </row>
    <row r="13" spans="1:11">
      <c r="B13" s="2">
        <v>227</v>
      </c>
      <c r="C13" s="2" t="s">
        <v>88</v>
      </c>
      <c r="D13" s="8" t="s">
        <v>35</v>
      </c>
      <c r="E13" s="8" t="s">
        <v>175</v>
      </c>
      <c r="F13" s="2" t="s">
        <v>42</v>
      </c>
      <c r="G13" s="3" t="s">
        <v>183</v>
      </c>
      <c r="H13" s="2">
        <v>1</v>
      </c>
      <c r="I13" s="8" t="s">
        <v>188</v>
      </c>
      <c r="J13" s="2">
        <v>1</v>
      </c>
      <c r="K13" s="1" t="s">
        <v>288</v>
      </c>
    </row>
    <row r="14" spans="1:11">
      <c r="C14" s="2" t="s">
        <v>9</v>
      </c>
      <c r="D14" s="8" t="s">
        <v>51</v>
      </c>
      <c r="E14" s="8" t="s">
        <v>172</v>
      </c>
      <c r="F14" s="2" t="s">
        <v>187</v>
      </c>
      <c r="G14" s="3" t="s">
        <v>177</v>
      </c>
      <c r="J14" s="2">
        <v>1</v>
      </c>
    </row>
    <row r="15" spans="1:11">
      <c r="C15" s="2" t="s">
        <v>6</v>
      </c>
      <c r="D15" s="8" t="s">
        <v>35</v>
      </c>
      <c r="E15" s="8" t="s">
        <v>175</v>
      </c>
      <c r="F15" s="2" t="s">
        <v>186</v>
      </c>
      <c r="G15" s="3" t="s">
        <v>173</v>
      </c>
      <c r="J15" s="2">
        <v>1</v>
      </c>
    </row>
    <row r="16" spans="1:11">
      <c r="B16" s="2">
        <v>228</v>
      </c>
      <c r="C16" s="2" t="s">
        <v>88</v>
      </c>
      <c r="D16" s="8" t="s">
        <v>59</v>
      </c>
      <c r="E16" s="8" t="s">
        <v>172</v>
      </c>
      <c r="F16" s="2" t="s">
        <v>162</v>
      </c>
      <c r="G16" s="3" t="s">
        <v>170</v>
      </c>
      <c r="H16" s="2">
        <v>1</v>
      </c>
      <c r="I16" s="8" t="s">
        <v>185</v>
      </c>
      <c r="J16" s="2">
        <v>1</v>
      </c>
      <c r="K16" s="1" t="s">
        <v>286</v>
      </c>
    </row>
    <row r="17" spans="1:12">
      <c r="C17" s="2" t="s">
        <v>9</v>
      </c>
      <c r="D17" s="8" t="s">
        <v>59</v>
      </c>
      <c r="E17" s="8" t="s">
        <v>172</v>
      </c>
      <c r="F17" s="2" t="s">
        <v>184</v>
      </c>
      <c r="G17" s="3" t="s">
        <v>183</v>
      </c>
      <c r="H17" s="2">
        <v>1</v>
      </c>
      <c r="I17" s="8" t="s">
        <v>182</v>
      </c>
      <c r="J17" s="2">
        <v>1</v>
      </c>
      <c r="K17" s="1" t="s">
        <v>288</v>
      </c>
    </row>
    <row r="18" spans="1:12">
      <c r="B18" s="2">
        <v>229</v>
      </c>
      <c r="C18" s="2" t="s">
        <v>88</v>
      </c>
      <c r="D18" s="8" t="s">
        <v>59</v>
      </c>
      <c r="E18" s="8" t="s">
        <v>172</v>
      </c>
      <c r="F18" s="2" t="s">
        <v>181</v>
      </c>
      <c r="G18" s="3" t="s">
        <v>177</v>
      </c>
      <c r="J18" s="2">
        <v>1</v>
      </c>
    </row>
    <row r="19" spans="1:12">
      <c r="C19" s="2" t="s">
        <v>9</v>
      </c>
      <c r="D19" s="8" t="s">
        <v>45</v>
      </c>
      <c r="E19" s="8" t="s">
        <v>175</v>
      </c>
      <c r="F19" s="2" t="s">
        <v>180</v>
      </c>
      <c r="G19" s="3" t="s">
        <v>177</v>
      </c>
      <c r="J19" s="2">
        <v>1</v>
      </c>
    </row>
    <row r="20" spans="1:12">
      <c r="B20" s="2">
        <v>230</v>
      </c>
      <c r="C20" s="2" t="s">
        <v>88</v>
      </c>
      <c r="D20" s="8" t="s">
        <v>45</v>
      </c>
      <c r="E20" s="8" t="s">
        <v>175</v>
      </c>
      <c r="F20" s="2" t="s">
        <v>179</v>
      </c>
      <c r="G20" s="3" t="s">
        <v>177</v>
      </c>
      <c r="J20" s="2">
        <v>1</v>
      </c>
    </row>
    <row r="21" spans="1:12">
      <c r="C21" s="2" t="s">
        <v>9</v>
      </c>
      <c r="D21" s="8" t="s">
        <v>45</v>
      </c>
      <c r="E21" s="8" t="s">
        <v>175</v>
      </c>
      <c r="F21" s="2" t="s">
        <v>178</v>
      </c>
      <c r="G21" s="3" t="s">
        <v>177</v>
      </c>
      <c r="J21" s="2">
        <v>1</v>
      </c>
    </row>
    <row r="22" spans="1:12">
      <c r="B22" s="2">
        <v>231</v>
      </c>
      <c r="C22" s="2" t="s">
        <v>140</v>
      </c>
      <c r="D22" s="8" t="s">
        <v>51</v>
      </c>
      <c r="E22" s="8" t="s">
        <v>172</v>
      </c>
      <c r="F22" s="2" t="s">
        <v>176</v>
      </c>
      <c r="G22" s="3" t="s">
        <v>173</v>
      </c>
      <c r="J22" s="2">
        <v>1</v>
      </c>
    </row>
    <row r="23" spans="1:12">
      <c r="C23" s="2" t="s">
        <v>9</v>
      </c>
      <c r="D23" s="8" t="s">
        <v>51</v>
      </c>
      <c r="E23" s="8" t="s">
        <v>175</v>
      </c>
      <c r="F23" s="13" t="s">
        <v>174</v>
      </c>
      <c r="G23" s="3" t="s">
        <v>173</v>
      </c>
      <c r="J23" s="2">
        <v>1</v>
      </c>
    </row>
    <row r="24" spans="1:12">
      <c r="C24" s="2" t="s">
        <v>6</v>
      </c>
      <c r="D24" s="8" t="s">
        <v>51</v>
      </c>
      <c r="E24" s="8" t="s">
        <v>172</v>
      </c>
      <c r="F24" s="13" t="s">
        <v>171</v>
      </c>
      <c r="G24" s="20" t="s">
        <v>170</v>
      </c>
      <c r="H24" s="2">
        <v>1</v>
      </c>
      <c r="I24" s="8" t="s">
        <v>159</v>
      </c>
      <c r="J24" s="2">
        <v>1</v>
      </c>
      <c r="K24" s="1" t="s">
        <v>285</v>
      </c>
    </row>
    <row r="25" spans="1:12" ht="16.5">
      <c r="A25" s="7"/>
      <c r="B25" s="5"/>
      <c r="C25" s="5"/>
      <c r="D25" s="5"/>
      <c r="E25" s="5"/>
      <c r="F25" s="5"/>
      <c r="G25" s="6"/>
      <c r="H25" s="5"/>
      <c r="I25" s="5"/>
      <c r="J25" s="4">
        <f>SUM(J3:J24)</f>
        <v>21</v>
      </c>
    </row>
    <row r="26" spans="1:12" ht="16.5">
      <c r="A26" s="11" t="s">
        <v>169</v>
      </c>
    </row>
    <row r="27" spans="1:12" ht="16.5">
      <c r="A27" s="11"/>
    </row>
    <row r="28" spans="1:12">
      <c r="A28" s="10" t="s">
        <v>168</v>
      </c>
      <c r="G28" s="9" t="s">
        <v>167</v>
      </c>
    </row>
    <row r="29" spans="1:12">
      <c r="A29" s="10" t="s">
        <v>166</v>
      </c>
      <c r="B29" s="2">
        <v>223</v>
      </c>
      <c r="C29" s="2" t="s">
        <v>88</v>
      </c>
      <c r="D29" s="8" t="s">
        <v>45</v>
      </c>
      <c r="E29" s="8" t="s">
        <v>70</v>
      </c>
      <c r="F29" s="2" t="s">
        <v>131</v>
      </c>
      <c r="G29" s="3" t="s">
        <v>23</v>
      </c>
      <c r="J29" s="2">
        <v>1</v>
      </c>
    </row>
    <row r="30" spans="1:12">
      <c r="B30" s="2">
        <v>224</v>
      </c>
      <c r="C30" s="2" t="s">
        <v>88</v>
      </c>
      <c r="D30" s="8" t="s">
        <v>45</v>
      </c>
      <c r="E30" s="8" t="s">
        <v>73</v>
      </c>
      <c r="F30" s="2" t="s">
        <v>165</v>
      </c>
      <c r="G30" s="3" t="s">
        <v>23</v>
      </c>
      <c r="J30" s="2">
        <v>1</v>
      </c>
    </row>
    <row r="31" spans="1:12" ht="12.75" customHeight="1">
      <c r="B31" s="2">
        <v>225</v>
      </c>
      <c r="C31" s="2" t="s">
        <v>140</v>
      </c>
      <c r="D31" s="8" t="s">
        <v>51</v>
      </c>
      <c r="E31" s="8" t="s">
        <v>73</v>
      </c>
      <c r="F31" s="2" t="s">
        <v>164</v>
      </c>
      <c r="G31" s="3" t="s">
        <v>43</v>
      </c>
      <c r="J31" s="2">
        <v>1</v>
      </c>
      <c r="L31" s="15"/>
    </row>
    <row r="32" spans="1:12">
      <c r="B32" s="2">
        <v>226</v>
      </c>
      <c r="C32" s="2" t="s">
        <v>140</v>
      </c>
      <c r="D32" s="8" t="s">
        <v>45</v>
      </c>
      <c r="E32" s="8" t="s">
        <v>73</v>
      </c>
      <c r="F32" s="2" t="s">
        <v>163</v>
      </c>
      <c r="G32" s="3" t="s">
        <v>43</v>
      </c>
      <c r="J32" s="2">
        <v>1</v>
      </c>
    </row>
    <row r="33" spans="1:12">
      <c r="B33" s="2">
        <v>227</v>
      </c>
      <c r="C33" s="2" t="s">
        <v>88</v>
      </c>
      <c r="D33" s="8" t="s">
        <v>35</v>
      </c>
      <c r="E33" s="8" t="s">
        <v>67</v>
      </c>
      <c r="F33" s="2" t="s">
        <v>148</v>
      </c>
      <c r="G33" s="3" t="s">
        <v>38</v>
      </c>
      <c r="H33" s="2">
        <v>1</v>
      </c>
      <c r="I33" s="8" t="s">
        <v>159</v>
      </c>
      <c r="J33" s="2">
        <v>1</v>
      </c>
      <c r="K33" s="1" t="s">
        <v>286</v>
      </c>
    </row>
    <row r="34" spans="1:12">
      <c r="C34" s="2" t="s">
        <v>140</v>
      </c>
      <c r="D34" s="8" t="s">
        <v>51</v>
      </c>
      <c r="E34" s="8" t="s">
        <v>95</v>
      </c>
      <c r="F34" s="2" t="s">
        <v>42</v>
      </c>
      <c r="G34" s="3" t="s">
        <v>43</v>
      </c>
      <c r="J34" s="2">
        <v>1</v>
      </c>
    </row>
    <row r="35" spans="1:12">
      <c r="B35" s="2">
        <v>228</v>
      </c>
      <c r="C35" s="2" t="s">
        <v>140</v>
      </c>
      <c r="D35" s="8" t="s">
        <v>59</v>
      </c>
      <c r="E35" s="8" t="s">
        <v>67</v>
      </c>
      <c r="F35" s="2" t="s">
        <v>162</v>
      </c>
      <c r="G35" s="3" t="s">
        <v>23</v>
      </c>
      <c r="J35" s="2">
        <v>1</v>
      </c>
    </row>
    <row r="36" spans="1:12">
      <c r="C36" s="2" t="s">
        <v>161</v>
      </c>
      <c r="D36" s="8" t="s">
        <v>45</v>
      </c>
      <c r="E36" s="8" t="s">
        <v>67</v>
      </c>
      <c r="F36" s="2" t="s">
        <v>160</v>
      </c>
      <c r="G36" s="3" t="s">
        <v>32</v>
      </c>
      <c r="H36" s="2">
        <v>1</v>
      </c>
      <c r="I36" s="8" t="s">
        <v>159</v>
      </c>
      <c r="J36" s="2">
        <v>1</v>
      </c>
      <c r="K36" s="1" t="s">
        <v>287</v>
      </c>
    </row>
    <row r="37" spans="1:12">
      <c r="B37" s="2">
        <v>229</v>
      </c>
      <c r="C37" s="2" t="s">
        <v>88</v>
      </c>
      <c r="D37" s="8" t="s">
        <v>59</v>
      </c>
      <c r="E37" s="8" t="s">
        <v>73</v>
      </c>
      <c r="F37" s="2" t="s">
        <v>158</v>
      </c>
      <c r="G37" s="3" t="s">
        <v>43</v>
      </c>
      <c r="J37" s="2">
        <v>1</v>
      </c>
    </row>
    <row r="38" spans="1:12">
      <c r="B38" s="2">
        <v>231</v>
      </c>
      <c r="C38" s="2" t="s">
        <v>140</v>
      </c>
      <c r="D38" s="8" t="s">
        <v>51</v>
      </c>
      <c r="E38" s="8" t="s">
        <v>73</v>
      </c>
      <c r="F38" s="2" t="s">
        <v>157</v>
      </c>
      <c r="G38" s="3" t="s">
        <v>23</v>
      </c>
      <c r="J38" s="2">
        <v>1</v>
      </c>
    </row>
    <row r="39" spans="1:12" ht="16.5">
      <c r="A39" s="7"/>
      <c r="B39" s="5"/>
      <c r="C39" s="5"/>
      <c r="D39" s="5"/>
      <c r="E39" s="5"/>
      <c r="F39" s="5"/>
      <c r="G39" s="6"/>
      <c r="H39" s="5"/>
      <c r="I39" s="5"/>
      <c r="J39" s="4">
        <f>SUM(J29:J38)</f>
        <v>10</v>
      </c>
    </row>
    <row r="40" spans="1:12" ht="16.5">
      <c r="A40" s="18"/>
      <c r="B40" s="13"/>
      <c r="C40" s="13"/>
      <c r="D40" s="13"/>
      <c r="E40" s="13"/>
      <c r="F40" s="13"/>
      <c r="G40" s="14"/>
      <c r="H40" s="13"/>
      <c r="I40" s="13"/>
      <c r="J40" s="16"/>
    </row>
    <row r="41" spans="1:12" ht="16.5">
      <c r="A41" s="10" t="s">
        <v>156</v>
      </c>
      <c r="B41" s="13"/>
      <c r="C41" s="13"/>
      <c r="D41" s="13"/>
      <c r="E41" s="13"/>
      <c r="F41" s="13"/>
      <c r="G41" s="17" t="s">
        <v>155</v>
      </c>
      <c r="H41" s="13"/>
      <c r="I41" s="13"/>
      <c r="J41" s="16"/>
    </row>
    <row r="42" spans="1:12">
      <c r="A42" s="10" t="s">
        <v>154</v>
      </c>
      <c r="B42" s="2">
        <v>223</v>
      </c>
      <c r="C42" s="2" t="s">
        <v>88</v>
      </c>
      <c r="D42" s="8" t="s">
        <v>45</v>
      </c>
      <c r="E42" s="8" t="s">
        <v>73</v>
      </c>
      <c r="F42" s="2" t="s">
        <v>153</v>
      </c>
      <c r="G42" s="3" t="s">
        <v>139</v>
      </c>
      <c r="J42" s="2">
        <v>1</v>
      </c>
    </row>
    <row r="43" spans="1:12">
      <c r="B43" s="13">
        <v>224</v>
      </c>
      <c r="C43" s="13" t="s">
        <v>88</v>
      </c>
      <c r="D43" s="12" t="s">
        <v>59</v>
      </c>
      <c r="E43" s="12" t="s">
        <v>67</v>
      </c>
      <c r="F43" s="13" t="s">
        <v>152</v>
      </c>
      <c r="G43" s="14" t="s">
        <v>144</v>
      </c>
      <c r="H43" s="13"/>
      <c r="I43" s="13"/>
      <c r="J43" s="2">
        <v>1</v>
      </c>
    </row>
    <row r="44" spans="1:12" ht="12.75" customHeight="1">
      <c r="B44" s="13"/>
      <c r="C44" s="13" t="s">
        <v>9</v>
      </c>
      <c r="D44" s="12" t="s">
        <v>45</v>
      </c>
      <c r="E44" s="12" t="s">
        <v>67</v>
      </c>
      <c r="F44" s="13" t="s">
        <v>128</v>
      </c>
      <c r="G44" s="14" t="s">
        <v>144</v>
      </c>
      <c r="H44" s="13"/>
      <c r="I44" s="13"/>
      <c r="J44" s="2">
        <v>1</v>
      </c>
      <c r="L44" s="15"/>
    </row>
    <row r="45" spans="1:12">
      <c r="B45" s="13"/>
      <c r="C45" s="13" t="s">
        <v>6</v>
      </c>
      <c r="D45" s="12" t="s">
        <v>59</v>
      </c>
      <c r="E45" s="12" t="s">
        <v>67</v>
      </c>
      <c r="F45" s="13" t="s">
        <v>127</v>
      </c>
      <c r="G45" s="14" t="s">
        <v>144</v>
      </c>
      <c r="H45" s="13"/>
      <c r="I45" s="13"/>
      <c r="J45" s="2">
        <v>1</v>
      </c>
    </row>
    <row r="46" spans="1:12">
      <c r="B46" s="13"/>
      <c r="C46" s="13" t="s">
        <v>4</v>
      </c>
      <c r="D46" s="12" t="s">
        <v>59</v>
      </c>
      <c r="E46" s="12" t="s">
        <v>73</v>
      </c>
      <c r="F46" s="13" t="s">
        <v>126</v>
      </c>
      <c r="G46" s="14" t="s">
        <v>139</v>
      </c>
      <c r="H46" s="13"/>
      <c r="I46" s="13"/>
      <c r="J46" s="2">
        <v>1</v>
      </c>
    </row>
    <row r="47" spans="1:12">
      <c r="B47" s="13"/>
      <c r="C47" s="13" t="s">
        <v>31</v>
      </c>
      <c r="D47" s="12" t="s">
        <v>45</v>
      </c>
      <c r="E47" s="12" t="s">
        <v>73</v>
      </c>
      <c r="F47" s="13" t="s">
        <v>151</v>
      </c>
      <c r="G47" s="14" t="s">
        <v>23</v>
      </c>
      <c r="H47" s="13">
        <v>1</v>
      </c>
      <c r="I47" s="12" t="s">
        <v>143</v>
      </c>
      <c r="J47" s="2">
        <v>1</v>
      </c>
      <c r="K47" s="1" t="s">
        <v>290</v>
      </c>
    </row>
    <row r="48" spans="1:12">
      <c r="B48" s="13"/>
      <c r="C48" s="13" t="s">
        <v>29</v>
      </c>
      <c r="D48" s="12" t="s">
        <v>45</v>
      </c>
      <c r="E48" s="12" t="s">
        <v>73</v>
      </c>
      <c r="F48" s="13" t="s">
        <v>124</v>
      </c>
      <c r="G48" s="14" t="s">
        <v>144</v>
      </c>
      <c r="H48" s="13"/>
      <c r="I48" s="13"/>
      <c r="J48" s="2">
        <v>1</v>
      </c>
    </row>
    <row r="49" spans="2:11">
      <c r="B49" s="13">
        <v>225</v>
      </c>
      <c r="C49" s="13" t="s">
        <v>140</v>
      </c>
      <c r="D49" s="12" t="s">
        <v>35</v>
      </c>
      <c r="E49" s="12" t="s">
        <v>67</v>
      </c>
      <c r="F49" s="13" t="s">
        <v>122</v>
      </c>
      <c r="G49" s="14" t="s">
        <v>144</v>
      </c>
      <c r="H49" s="13"/>
      <c r="I49" s="13"/>
      <c r="J49" s="2">
        <v>1</v>
      </c>
    </row>
    <row r="50" spans="2:11">
      <c r="B50" s="13"/>
      <c r="C50" s="13" t="s">
        <v>9</v>
      </c>
      <c r="D50" s="12" t="s">
        <v>51</v>
      </c>
      <c r="E50" s="12" t="s">
        <v>67</v>
      </c>
      <c r="F50" s="13" t="s">
        <v>121</v>
      </c>
      <c r="G50" s="14" t="s">
        <v>139</v>
      </c>
      <c r="H50" s="13"/>
      <c r="I50" s="19"/>
      <c r="J50" s="2">
        <v>1</v>
      </c>
    </row>
    <row r="51" spans="2:11">
      <c r="B51" s="13"/>
      <c r="C51" s="13" t="s">
        <v>6</v>
      </c>
      <c r="D51" s="12" t="s">
        <v>35</v>
      </c>
      <c r="E51" s="12" t="s">
        <v>67</v>
      </c>
      <c r="F51" s="13" t="s">
        <v>120</v>
      </c>
      <c r="G51" s="14" t="s">
        <v>144</v>
      </c>
      <c r="H51" s="13"/>
      <c r="I51" s="13"/>
      <c r="J51" s="2">
        <v>1</v>
      </c>
    </row>
    <row r="52" spans="2:11">
      <c r="B52" s="13"/>
      <c r="C52" s="13" t="s">
        <v>4</v>
      </c>
      <c r="D52" s="12" t="s">
        <v>51</v>
      </c>
      <c r="E52" s="12" t="s">
        <v>67</v>
      </c>
      <c r="F52" s="13" t="s">
        <v>119</v>
      </c>
      <c r="G52" s="14" t="s">
        <v>23</v>
      </c>
      <c r="H52" s="13">
        <v>1</v>
      </c>
      <c r="I52" s="12" t="s">
        <v>150</v>
      </c>
      <c r="J52" s="2">
        <v>1</v>
      </c>
      <c r="K52" s="1" t="s">
        <v>295</v>
      </c>
    </row>
    <row r="53" spans="2:11">
      <c r="B53" s="13"/>
      <c r="C53" s="13" t="s">
        <v>31</v>
      </c>
      <c r="D53" s="12" t="s">
        <v>51</v>
      </c>
      <c r="E53" s="12" t="s">
        <v>67</v>
      </c>
      <c r="F53" s="13" t="s">
        <v>118</v>
      </c>
      <c r="G53" s="14" t="s">
        <v>139</v>
      </c>
      <c r="H53" s="13"/>
      <c r="I53" s="19"/>
      <c r="J53" s="2">
        <v>1</v>
      </c>
    </row>
    <row r="54" spans="2:11">
      <c r="B54" s="13">
        <v>226</v>
      </c>
      <c r="C54" s="13" t="s">
        <v>88</v>
      </c>
      <c r="D54" s="12" t="s">
        <v>59</v>
      </c>
      <c r="E54" s="12" t="s">
        <v>67</v>
      </c>
      <c r="F54" s="13" t="s">
        <v>117</v>
      </c>
      <c r="G54" s="14" t="s">
        <v>139</v>
      </c>
      <c r="H54" s="13"/>
      <c r="I54" s="13"/>
      <c r="J54" s="2">
        <v>1</v>
      </c>
    </row>
    <row r="55" spans="2:11">
      <c r="B55" s="13"/>
      <c r="C55" s="13" t="s">
        <v>9</v>
      </c>
      <c r="D55" s="12" t="s">
        <v>45</v>
      </c>
      <c r="E55" s="12" t="s">
        <v>67</v>
      </c>
      <c r="F55" s="13" t="s">
        <v>116</v>
      </c>
      <c r="G55" s="14" t="s">
        <v>144</v>
      </c>
      <c r="H55" s="13"/>
      <c r="I55" s="13"/>
      <c r="J55" s="2">
        <v>1</v>
      </c>
    </row>
    <row r="56" spans="2:11">
      <c r="B56" s="13"/>
      <c r="C56" s="13" t="s">
        <v>6</v>
      </c>
      <c r="D56" s="12" t="s">
        <v>45</v>
      </c>
      <c r="E56" s="12" t="s">
        <v>67</v>
      </c>
      <c r="F56" s="13" t="s">
        <v>115</v>
      </c>
      <c r="G56" s="14" t="s">
        <v>139</v>
      </c>
      <c r="H56" s="13"/>
      <c r="I56" s="13"/>
      <c r="J56" s="2">
        <v>1</v>
      </c>
    </row>
    <row r="57" spans="2:11">
      <c r="B57" s="13"/>
      <c r="C57" s="13" t="s">
        <v>4</v>
      </c>
      <c r="D57" s="12" t="s">
        <v>59</v>
      </c>
      <c r="E57" s="12" t="s">
        <v>67</v>
      </c>
      <c r="F57" s="13" t="s">
        <v>114</v>
      </c>
      <c r="G57" s="14" t="s">
        <v>144</v>
      </c>
      <c r="H57" s="13"/>
      <c r="I57" s="13"/>
      <c r="J57" s="2">
        <v>1</v>
      </c>
    </row>
    <row r="58" spans="2:11">
      <c r="B58" s="13"/>
      <c r="C58" s="13" t="s">
        <v>31</v>
      </c>
      <c r="D58" s="12" t="s">
        <v>59</v>
      </c>
      <c r="E58" s="12" t="s">
        <v>67</v>
      </c>
      <c r="F58" s="13" t="s">
        <v>113</v>
      </c>
      <c r="G58" s="14" t="s">
        <v>144</v>
      </c>
      <c r="H58" s="13"/>
      <c r="I58" s="13"/>
      <c r="J58" s="2">
        <v>1</v>
      </c>
    </row>
    <row r="59" spans="2:11">
      <c r="B59" s="13">
        <v>227</v>
      </c>
      <c r="C59" s="13" t="s">
        <v>88</v>
      </c>
      <c r="D59" s="12" t="s">
        <v>35</v>
      </c>
      <c r="E59" s="12" t="s">
        <v>73</v>
      </c>
      <c r="F59" s="13" t="s">
        <v>149</v>
      </c>
      <c r="G59" s="14" t="s">
        <v>137</v>
      </c>
      <c r="H59" s="13"/>
      <c r="I59" s="13"/>
      <c r="J59" s="2">
        <v>1</v>
      </c>
    </row>
    <row r="60" spans="2:11">
      <c r="C60" s="13" t="s">
        <v>9</v>
      </c>
      <c r="D60" s="12" t="s">
        <v>51</v>
      </c>
      <c r="E60" s="12" t="s">
        <v>73</v>
      </c>
      <c r="F60" s="2" t="s">
        <v>148</v>
      </c>
      <c r="G60" s="14" t="s">
        <v>137</v>
      </c>
      <c r="J60" s="2">
        <v>1</v>
      </c>
    </row>
    <row r="61" spans="2:11">
      <c r="C61" s="13" t="s">
        <v>6</v>
      </c>
      <c r="D61" s="12" t="s">
        <v>51</v>
      </c>
      <c r="E61" s="12" t="s">
        <v>67</v>
      </c>
      <c r="F61" s="2" t="s">
        <v>110</v>
      </c>
      <c r="G61" s="14" t="s">
        <v>137</v>
      </c>
      <c r="J61" s="2">
        <v>1</v>
      </c>
    </row>
    <row r="62" spans="2:11">
      <c r="C62" s="13" t="s">
        <v>4</v>
      </c>
      <c r="D62" s="12" t="s">
        <v>35</v>
      </c>
      <c r="E62" s="12" t="s">
        <v>73</v>
      </c>
      <c r="F62" s="2" t="s">
        <v>108</v>
      </c>
      <c r="G62" s="14" t="s">
        <v>137</v>
      </c>
      <c r="J62" s="2">
        <v>1</v>
      </c>
    </row>
    <row r="63" spans="2:11">
      <c r="C63" s="13" t="s">
        <v>31</v>
      </c>
      <c r="D63" s="12" t="s">
        <v>35</v>
      </c>
      <c r="E63" s="12" t="s">
        <v>73</v>
      </c>
      <c r="F63" s="2" t="s">
        <v>107</v>
      </c>
      <c r="G63" s="14" t="s">
        <v>137</v>
      </c>
      <c r="J63" s="2">
        <v>1</v>
      </c>
    </row>
    <row r="64" spans="2:11">
      <c r="C64" s="13" t="s">
        <v>29</v>
      </c>
      <c r="D64" s="12" t="s">
        <v>51</v>
      </c>
      <c r="E64" s="12" t="s">
        <v>67</v>
      </c>
      <c r="F64" s="2" t="s">
        <v>106</v>
      </c>
      <c r="G64" s="14" t="s">
        <v>137</v>
      </c>
      <c r="J64" s="2">
        <v>1</v>
      </c>
    </row>
    <row r="65" spans="2:11">
      <c r="C65" s="13" t="s">
        <v>25</v>
      </c>
      <c r="D65" s="12" t="s">
        <v>35</v>
      </c>
      <c r="E65" s="12" t="s">
        <v>73</v>
      </c>
      <c r="F65" s="2" t="s">
        <v>105</v>
      </c>
      <c r="G65" s="14" t="s">
        <v>137</v>
      </c>
      <c r="J65" s="2">
        <v>1</v>
      </c>
    </row>
    <row r="66" spans="2:11">
      <c r="C66" s="2" t="s">
        <v>88</v>
      </c>
      <c r="D66" s="8" t="s">
        <v>35</v>
      </c>
      <c r="E66" s="8" t="s">
        <v>95</v>
      </c>
      <c r="F66" s="2" t="s">
        <v>103</v>
      </c>
      <c r="G66" s="14" t="s">
        <v>137</v>
      </c>
      <c r="J66" s="2">
        <v>1</v>
      </c>
    </row>
    <row r="67" spans="2:11">
      <c r="C67" s="2" t="s">
        <v>9</v>
      </c>
      <c r="D67" s="8" t="s">
        <v>35</v>
      </c>
      <c r="E67" s="8" t="s">
        <v>101</v>
      </c>
      <c r="F67" s="2" t="s">
        <v>102</v>
      </c>
      <c r="G67" s="14" t="s">
        <v>137</v>
      </c>
      <c r="J67" s="2">
        <v>1</v>
      </c>
    </row>
    <row r="68" spans="2:11">
      <c r="C68" s="2" t="s">
        <v>6</v>
      </c>
      <c r="D68" s="8" t="s">
        <v>35</v>
      </c>
      <c r="E68" s="8" t="s">
        <v>95</v>
      </c>
      <c r="F68" s="2" t="s">
        <v>100</v>
      </c>
      <c r="G68" s="14" t="s">
        <v>137</v>
      </c>
      <c r="J68" s="2">
        <v>1</v>
      </c>
    </row>
    <row r="69" spans="2:11">
      <c r="C69" s="2" t="s">
        <v>4</v>
      </c>
      <c r="D69" s="8" t="s">
        <v>51</v>
      </c>
      <c r="E69" s="8" t="s">
        <v>101</v>
      </c>
      <c r="F69" s="2" t="s">
        <v>147</v>
      </c>
      <c r="G69" s="14" t="s">
        <v>137</v>
      </c>
      <c r="J69" s="2">
        <v>1</v>
      </c>
    </row>
    <row r="70" spans="2:11">
      <c r="C70" s="2" t="s">
        <v>31</v>
      </c>
      <c r="D70" s="8" t="s">
        <v>51</v>
      </c>
      <c r="E70" s="8" t="s">
        <v>95</v>
      </c>
      <c r="F70" s="2" t="s">
        <v>98</v>
      </c>
      <c r="G70" s="14" t="s">
        <v>137</v>
      </c>
      <c r="J70" s="2">
        <v>1</v>
      </c>
    </row>
    <row r="71" spans="2:11">
      <c r="C71" s="2" t="s">
        <v>29</v>
      </c>
      <c r="D71" s="8" t="s">
        <v>51</v>
      </c>
      <c r="E71" s="8" t="s">
        <v>101</v>
      </c>
      <c r="F71" s="2" t="s">
        <v>96</v>
      </c>
      <c r="G71" s="3" t="s">
        <v>23</v>
      </c>
      <c r="H71" s="2">
        <v>1</v>
      </c>
      <c r="I71" s="8" t="s">
        <v>143</v>
      </c>
      <c r="J71" s="2">
        <v>1</v>
      </c>
      <c r="K71" s="1" t="s">
        <v>292</v>
      </c>
    </row>
    <row r="72" spans="2:11">
      <c r="C72" s="2" t="s">
        <v>25</v>
      </c>
      <c r="D72" s="8" t="s">
        <v>51</v>
      </c>
      <c r="E72" s="8" t="s">
        <v>101</v>
      </c>
      <c r="F72" s="2" t="s">
        <v>94</v>
      </c>
      <c r="G72" s="3" t="s">
        <v>144</v>
      </c>
      <c r="J72" s="2">
        <v>1</v>
      </c>
    </row>
    <row r="73" spans="2:11">
      <c r="B73" s="2">
        <v>228</v>
      </c>
      <c r="C73" s="2" t="s">
        <v>88</v>
      </c>
      <c r="D73" s="8" t="s">
        <v>59</v>
      </c>
      <c r="E73" s="8" t="s">
        <v>73</v>
      </c>
      <c r="F73" s="2" t="s">
        <v>146</v>
      </c>
      <c r="G73" s="3" t="s">
        <v>144</v>
      </c>
      <c r="J73" s="2">
        <v>1</v>
      </c>
    </row>
    <row r="74" spans="2:11">
      <c r="C74" s="2" t="s">
        <v>9</v>
      </c>
      <c r="D74" s="8" t="s">
        <v>45</v>
      </c>
      <c r="E74" s="8" t="s">
        <v>73</v>
      </c>
      <c r="F74" s="2" t="s">
        <v>92</v>
      </c>
      <c r="G74" s="3" t="s">
        <v>139</v>
      </c>
      <c r="J74" s="2">
        <v>1</v>
      </c>
    </row>
    <row r="75" spans="2:11">
      <c r="C75" s="2" t="s">
        <v>6</v>
      </c>
      <c r="D75" s="8" t="s">
        <v>59</v>
      </c>
      <c r="E75" s="8" t="s">
        <v>73</v>
      </c>
      <c r="F75" s="2" t="s">
        <v>91</v>
      </c>
      <c r="G75" s="3" t="s">
        <v>144</v>
      </c>
      <c r="J75" s="2">
        <v>1</v>
      </c>
    </row>
    <row r="76" spans="2:11">
      <c r="C76" s="2" t="s">
        <v>4</v>
      </c>
      <c r="D76" s="8" t="s">
        <v>45</v>
      </c>
      <c r="E76" s="8" t="s">
        <v>67</v>
      </c>
      <c r="F76" s="2" t="s">
        <v>90</v>
      </c>
      <c r="G76" s="3" t="s">
        <v>139</v>
      </c>
      <c r="J76" s="2">
        <v>1</v>
      </c>
    </row>
    <row r="77" spans="2:11">
      <c r="C77" s="2" t="s">
        <v>31</v>
      </c>
      <c r="D77" s="8" t="s">
        <v>59</v>
      </c>
      <c r="E77" s="8" t="s">
        <v>67</v>
      </c>
      <c r="F77" s="2" t="s">
        <v>89</v>
      </c>
      <c r="G77" s="3" t="s">
        <v>139</v>
      </c>
      <c r="J77" s="2">
        <v>1</v>
      </c>
    </row>
    <row r="78" spans="2:11">
      <c r="B78" s="2">
        <v>229</v>
      </c>
      <c r="C78" s="2" t="s">
        <v>88</v>
      </c>
      <c r="D78" s="8" t="s">
        <v>59</v>
      </c>
      <c r="E78" s="8" t="s">
        <v>67</v>
      </c>
      <c r="F78" s="2" t="s">
        <v>145</v>
      </c>
      <c r="G78" s="3" t="s">
        <v>144</v>
      </c>
      <c r="J78" s="2">
        <v>1</v>
      </c>
    </row>
    <row r="79" spans="2:11">
      <c r="C79" s="2" t="s">
        <v>9</v>
      </c>
      <c r="D79" s="8" t="s">
        <v>45</v>
      </c>
      <c r="E79" s="8" t="s">
        <v>73</v>
      </c>
      <c r="F79" s="2" t="s">
        <v>86</v>
      </c>
      <c r="G79" s="3" t="s">
        <v>23</v>
      </c>
      <c r="H79" s="2">
        <v>1</v>
      </c>
      <c r="I79" s="8" t="s">
        <v>55</v>
      </c>
      <c r="J79" s="2">
        <v>1</v>
      </c>
      <c r="K79" s="1" t="s">
        <v>294</v>
      </c>
    </row>
    <row r="80" spans="2:11">
      <c r="B80" s="13"/>
      <c r="C80" s="2" t="s">
        <v>6</v>
      </c>
      <c r="D80" s="8" t="s">
        <v>59</v>
      </c>
      <c r="E80" s="8" t="s">
        <v>73</v>
      </c>
      <c r="F80" s="2" t="s">
        <v>84</v>
      </c>
      <c r="G80" s="14" t="s">
        <v>139</v>
      </c>
      <c r="H80" s="13"/>
      <c r="I80" s="13"/>
      <c r="J80" s="2">
        <v>1</v>
      </c>
    </row>
    <row r="81" spans="1:11">
      <c r="B81" s="13"/>
      <c r="C81" s="2" t="s">
        <v>4</v>
      </c>
      <c r="D81" s="8" t="s">
        <v>59</v>
      </c>
      <c r="E81" s="8" t="s">
        <v>73</v>
      </c>
      <c r="F81" s="2" t="s">
        <v>83</v>
      </c>
      <c r="G81" s="14" t="s">
        <v>139</v>
      </c>
      <c r="H81" s="13"/>
      <c r="I81" s="13"/>
      <c r="J81" s="2">
        <v>1</v>
      </c>
    </row>
    <row r="82" spans="1:11">
      <c r="C82" s="2" t="s">
        <v>31</v>
      </c>
      <c r="D82" s="8" t="s">
        <v>59</v>
      </c>
      <c r="E82" s="8" t="s">
        <v>73</v>
      </c>
      <c r="F82" s="2" t="s">
        <v>82</v>
      </c>
      <c r="G82" s="3" t="s">
        <v>139</v>
      </c>
      <c r="J82" s="2">
        <v>1</v>
      </c>
    </row>
    <row r="83" spans="1:11">
      <c r="B83" s="2">
        <v>230</v>
      </c>
      <c r="C83" s="2" t="s">
        <v>88</v>
      </c>
      <c r="D83" s="8" t="s">
        <v>59</v>
      </c>
      <c r="E83" s="8" t="s">
        <v>70</v>
      </c>
      <c r="F83" s="2" t="s">
        <v>81</v>
      </c>
      <c r="G83" s="3" t="s">
        <v>43</v>
      </c>
      <c r="H83" s="2">
        <v>1</v>
      </c>
      <c r="I83" s="8" t="s">
        <v>143</v>
      </c>
      <c r="J83" s="2">
        <v>1</v>
      </c>
      <c r="K83" s="1" t="s">
        <v>289</v>
      </c>
    </row>
    <row r="84" spans="1:11">
      <c r="B84" s="13"/>
      <c r="C84" s="2" t="s">
        <v>9</v>
      </c>
      <c r="D84" s="8" t="s">
        <v>45</v>
      </c>
      <c r="E84" s="8" t="s">
        <v>67</v>
      </c>
      <c r="F84" s="2" t="s">
        <v>80</v>
      </c>
      <c r="G84" s="14" t="s">
        <v>43</v>
      </c>
      <c r="H84" s="13">
        <v>1</v>
      </c>
      <c r="I84" s="12" t="s">
        <v>142</v>
      </c>
      <c r="J84" s="2">
        <v>1</v>
      </c>
      <c r="K84" s="1" t="s">
        <v>285</v>
      </c>
    </row>
    <row r="85" spans="1:11">
      <c r="B85" s="13"/>
      <c r="C85" s="2" t="s">
        <v>6</v>
      </c>
      <c r="D85" s="8" t="s">
        <v>59</v>
      </c>
      <c r="E85" s="8" t="s">
        <v>70</v>
      </c>
      <c r="F85" s="2" t="s">
        <v>79</v>
      </c>
      <c r="G85" s="14" t="s">
        <v>139</v>
      </c>
      <c r="H85" s="13"/>
      <c r="I85" s="13"/>
      <c r="J85" s="2">
        <v>1</v>
      </c>
    </row>
    <row r="86" spans="1:11">
      <c r="C86" s="2" t="s">
        <v>4</v>
      </c>
      <c r="D86" s="8" t="s">
        <v>45</v>
      </c>
      <c r="E86" s="8" t="s">
        <v>73</v>
      </c>
      <c r="F86" s="2" t="s">
        <v>141</v>
      </c>
      <c r="G86" s="3" t="s">
        <v>139</v>
      </c>
      <c r="J86" s="2">
        <v>1</v>
      </c>
    </row>
    <row r="87" spans="1:11">
      <c r="B87" s="2">
        <v>231</v>
      </c>
      <c r="C87" s="13" t="s">
        <v>140</v>
      </c>
      <c r="D87" s="12" t="s">
        <v>51</v>
      </c>
      <c r="E87" s="12" t="s">
        <v>67</v>
      </c>
      <c r="F87" s="2" t="s">
        <v>77</v>
      </c>
      <c r="G87" s="3" t="s">
        <v>43</v>
      </c>
      <c r="H87" s="2">
        <v>1</v>
      </c>
      <c r="I87" s="8" t="s">
        <v>55</v>
      </c>
      <c r="J87" s="2">
        <v>1</v>
      </c>
      <c r="K87" s="1" t="s">
        <v>289</v>
      </c>
    </row>
    <row r="88" spans="1:11">
      <c r="C88" s="13" t="s">
        <v>9</v>
      </c>
      <c r="D88" s="12" t="s">
        <v>51</v>
      </c>
      <c r="E88" s="12" t="s">
        <v>67</v>
      </c>
      <c r="F88" s="2" t="s">
        <v>76</v>
      </c>
      <c r="G88" s="3" t="s">
        <v>139</v>
      </c>
      <c r="J88" s="2">
        <v>1</v>
      </c>
    </row>
    <row r="89" spans="1:11">
      <c r="C89" s="13" t="s">
        <v>6</v>
      </c>
      <c r="D89" s="12" t="s">
        <v>35</v>
      </c>
      <c r="E89" s="12" t="s">
        <v>73</v>
      </c>
      <c r="F89" s="2" t="s">
        <v>74</v>
      </c>
      <c r="G89" s="3" t="s">
        <v>139</v>
      </c>
      <c r="J89" s="2">
        <v>1</v>
      </c>
    </row>
    <row r="90" spans="1:11">
      <c r="B90" s="13"/>
      <c r="C90" s="13" t="s">
        <v>4</v>
      </c>
      <c r="D90" s="12" t="s">
        <v>35</v>
      </c>
      <c r="E90" s="12" t="s">
        <v>73</v>
      </c>
      <c r="F90" s="2" t="s">
        <v>72</v>
      </c>
      <c r="G90" s="3" t="s">
        <v>137</v>
      </c>
      <c r="H90" s="13"/>
      <c r="I90" s="13"/>
      <c r="J90" s="2">
        <v>1</v>
      </c>
    </row>
    <row r="91" spans="1:11">
      <c r="B91" s="13"/>
      <c r="C91" s="13" t="s">
        <v>31</v>
      </c>
      <c r="D91" s="12" t="s">
        <v>51</v>
      </c>
      <c r="E91" s="12" t="s">
        <v>73</v>
      </c>
      <c r="F91" s="2" t="s">
        <v>138</v>
      </c>
      <c r="G91" s="3" t="s">
        <v>137</v>
      </c>
      <c r="H91" s="13"/>
      <c r="I91" s="13"/>
      <c r="J91" s="2">
        <v>1</v>
      </c>
    </row>
    <row r="92" spans="1:11">
      <c r="C92" s="13" t="s">
        <v>29</v>
      </c>
      <c r="D92" s="12" t="s">
        <v>3</v>
      </c>
      <c r="E92" s="12" t="s">
        <v>73</v>
      </c>
      <c r="F92" s="2" t="s">
        <v>69</v>
      </c>
      <c r="G92" s="3" t="s">
        <v>137</v>
      </c>
      <c r="J92" s="2">
        <v>1</v>
      </c>
    </row>
    <row r="93" spans="1:11">
      <c r="C93" s="13" t="s">
        <v>25</v>
      </c>
      <c r="D93" s="12" t="s">
        <v>3</v>
      </c>
      <c r="E93" s="12" t="s">
        <v>73</v>
      </c>
      <c r="F93" s="2" t="s">
        <v>68</v>
      </c>
      <c r="G93" s="3" t="s">
        <v>137</v>
      </c>
      <c r="J93" s="2">
        <v>1</v>
      </c>
    </row>
    <row r="94" spans="1:11">
      <c r="B94" s="13"/>
      <c r="C94" s="13" t="s">
        <v>22</v>
      </c>
      <c r="D94" s="12" t="s">
        <v>35</v>
      </c>
      <c r="E94" s="12" t="s">
        <v>73</v>
      </c>
      <c r="F94" s="2" t="s">
        <v>66</v>
      </c>
      <c r="G94" s="3" t="s">
        <v>137</v>
      </c>
      <c r="H94" s="13"/>
      <c r="I94" s="13"/>
      <c r="J94" s="2">
        <v>1</v>
      </c>
    </row>
    <row r="95" spans="1:11">
      <c r="B95" s="13"/>
      <c r="C95" s="13" t="s">
        <v>136</v>
      </c>
      <c r="D95" s="12" t="s">
        <v>35</v>
      </c>
      <c r="E95" s="12" t="s">
        <v>73</v>
      </c>
      <c r="F95" s="2" t="s">
        <v>135</v>
      </c>
      <c r="G95" s="3" t="s">
        <v>23</v>
      </c>
      <c r="H95" s="13">
        <v>1</v>
      </c>
      <c r="I95" s="12" t="s">
        <v>134</v>
      </c>
      <c r="J95" s="2">
        <v>1</v>
      </c>
      <c r="K95" s="1" t="s">
        <v>291</v>
      </c>
    </row>
    <row r="96" spans="1:11" ht="16.5">
      <c r="A96" s="7"/>
      <c r="B96" s="5"/>
      <c r="C96" s="5"/>
      <c r="D96" s="5"/>
      <c r="E96" s="5"/>
      <c r="F96" s="5"/>
      <c r="G96" s="6"/>
      <c r="H96" s="5"/>
      <c r="I96" s="5"/>
      <c r="J96" s="4">
        <f>SUM(J42:J95)</f>
        <v>54</v>
      </c>
    </row>
    <row r="97" spans="1:12" ht="16.5">
      <c r="A97" s="18"/>
      <c r="B97" s="13"/>
      <c r="C97" s="13"/>
      <c r="D97" s="13"/>
      <c r="E97" s="13"/>
      <c r="F97" s="13"/>
      <c r="G97" s="14"/>
      <c r="H97" s="13"/>
      <c r="I97" s="13"/>
      <c r="J97" s="16"/>
    </row>
    <row r="98" spans="1:12" ht="16.5">
      <c r="A98" s="18"/>
      <c r="B98" s="13"/>
      <c r="C98" s="13"/>
      <c r="D98" s="13"/>
      <c r="E98" s="13"/>
      <c r="F98" s="13"/>
      <c r="G98" s="17" t="s">
        <v>133</v>
      </c>
      <c r="H98" s="13"/>
      <c r="I98" s="13"/>
      <c r="J98" s="16"/>
    </row>
    <row r="99" spans="1:12">
      <c r="A99" s="10" t="s">
        <v>132</v>
      </c>
      <c r="B99" s="2">
        <v>223</v>
      </c>
      <c r="C99" s="2" t="s">
        <v>88</v>
      </c>
      <c r="D99" s="8" t="s">
        <v>45</v>
      </c>
      <c r="E99" s="8" t="s">
        <v>73</v>
      </c>
      <c r="F99" s="2" t="s">
        <v>131</v>
      </c>
      <c r="G99" s="3" t="s">
        <v>43</v>
      </c>
      <c r="J99" s="2">
        <v>1</v>
      </c>
    </row>
    <row r="100" spans="1:12">
      <c r="A100" s="10" t="s">
        <v>130</v>
      </c>
      <c r="B100" s="2">
        <v>224</v>
      </c>
      <c r="C100" s="2" t="s">
        <v>14</v>
      </c>
      <c r="D100" s="8" t="s">
        <v>45</v>
      </c>
      <c r="E100" s="8" t="s">
        <v>73</v>
      </c>
      <c r="F100" s="2" t="s">
        <v>129</v>
      </c>
      <c r="G100" s="3" t="s">
        <v>23</v>
      </c>
      <c r="J100" s="2">
        <v>1</v>
      </c>
    </row>
    <row r="101" spans="1:12" ht="12.75" customHeight="1">
      <c r="C101" s="2" t="s">
        <v>9</v>
      </c>
      <c r="D101" s="8" t="s">
        <v>45</v>
      </c>
      <c r="E101" s="8" t="s">
        <v>70</v>
      </c>
      <c r="F101" s="2" t="s">
        <v>128</v>
      </c>
      <c r="G101" s="3" t="s">
        <v>0</v>
      </c>
      <c r="J101" s="2">
        <v>1</v>
      </c>
      <c r="L101" s="15"/>
    </row>
    <row r="102" spans="1:12">
      <c r="C102" s="2" t="s">
        <v>6</v>
      </c>
      <c r="D102" s="8" t="s">
        <v>45</v>
      </c>
      <c r="E102" s="8" t="s">
        <v>73</v>
      </c>
      <c r="F102" s="2" t="s">
        <v>127</v>
      </c>
      <c r="G102" s="3" t="s">
        <v>0</v>
      </c>
      <c r="J102" s="2">
        <v>1</v>
      </c>
    </row>
    <row r="103" spans="1:12">
      <c r="C103" s="2" t="s">
        <v>4</v>
      </c>
      <c r="D103" s="8" t="s">
        <v>45</v>
      </c>
      <c r="E103" s="8" t="s">
        <v>73</v>
      </c>
      <c r="F103" s="2" t="s">
        <v>126</v>
      </c>
      <c r="G103" s="3" t="s">
        <v>0</v>
      </c>
      <c r="J103" s="2">
        <v>1</v>
      </c>
    </row>
    <row r="104" spans="1:12">
      <c r="C104" s="2" t="s">
        <v>31</v>
      </c>
      <c r="D104" s="8" t="s">
        <v>59</v>
      </c>
      <c r="E104" s="8" t="s">
        <v>73</v>
      </c>
      <c r="F104" s="2" t="s">
        <v>125</v>
      </c>
      <c r="G104" s="3" t="s">
        <v>0</v>
      </c>
      <c r="J104" s="2">
        <v>1</v>
      </c>
    </row>
    <row r="105" spans="1:12">
      <c r="C105" s="2" t="s">
        <v>29</v>
      </c>
      <c r="D105" s="8" t="s">
        <v>45</v>
      </c>
      <c r="E105" s="8" t="s">
        <v>73</v>
      </c>
      <c r="F105" s="2" t="s">
        <v>124</v>
      </c>
      <c r="G105" s="3" t="s">
        <v>0</v>
      </c>
      <c r="J105" s="2">
        <v>1</v>
      </c>
    </row>
    <row r="106" spans="1:12">
      <c r="B106" s="13">
        <v>225</v>
      </c>
      <c r="C106" s="13" t="s">
        <v>123</v>
      </c>
      <c r="D106" s="12" t="s">
        <v>35</v>
      </c>
      <c r="E106" s="12" t="s">
        <v>67</v>
      </c>
      <c r="F106" s="13" t="s">
        <v>122</v>
      </c>
      <c r="G106" s="3" t="s">
        <v>43</v>
      </c>
      <c r="J106" s="2">
        <v>1</v>
      </c>
    </row>
    <row r="107" spans="1:12">
      <c r="B107" s="13"/>
      <c r="C107" s="13" t="s">
        <v>9</v>
      </c>
      <c r="D107" s="12" t="s">
        <v>35</v>
      </c>
      <c r="E107" s="12" t="s">
        <v>70</v>
      </c>
      <c r="F107" s="13" t="s">
        <v>121</v>
      </c>
      <c r="G107" s="3" t="s">
        <v>0</v>
      </c>
      <c r="J107" s="2">
        <v>1</v>
      </c>
    </row>
    <row r="108" spans="1:12">
      <c r="B108" s="13"/>
      <c r="C108" s="13" t="s">
        <v>6</v>
      </c>
      <c r="D108" s="12" t="s">
        <v>35</v>
      </c>
      <c r="E108" s="12" t="s">
        <v>73</v>
      </c>
      <c r="F108" s="13" t="s">
        <v>120</v>
      </c>
      <c r="G108" s="3" t="s">
        <v>0</v>
      </c>
      <c r="J108" s="2">
        <v>1</v>
      </c>
    </row>
    <row r="109" spans="1:12">
      <c r="B109" s="13"/>
      <c r="C109" s="13" t="s">
        <v>4</v>
      </c>
      <c r="D109" s="12" t="s">
        <v>35</v>
      </c>
      <c r="E109" s="12" t="s">
        <v>73</v>
      </c>
      <c r="F109" s="13" t="s">
        <v>119</v>
      </c>
      <c r="G109" s="3" t="s">
        <v>0</v>
      </c>
      <c r="J109" s="2">
        <v>1</v>
      </c>
    </row>
    <row r="110" spans="1:12">
      <c r="B110" s="13"/>
      <c r="C110" s="13" t="s">
        <v>31</v>
      </c>
      <c r="D110" s="12" t="s">
        <v>3</v>
      </c>
      <c r="E110" s="12" t="s">
        <v>70</v>
      </c>
      <c r="F110" s="13" t="s">
        <v>118</v>
      </c>
      <c r="G110" s="3" t="s">
        <v>0</v>
      </c>
      <c r="J110" s="2">
        <v>1</v>
      </c>
    </row>
    <row r="111" spans="1:12">
      <c r="B111" s="13">
        <v>226</v>
      </c>
      <c r="C111" s="13" t="s">
        <v>88</v>
      </c>
      <c r="D111" s="12" t="s">
        <v>59</v>
      </c>
      <c r="E111" s="12" t="s">
        <v>73</v>
      </c>
      <c r="F111" s="13" t="s">
        <v>117</v>
      </c>
      <c r="G111" s="3" t="s">
        <v>0</v>
      </c>
      <c r="J111" s="2">
        <v>1</v>
      </c>
    </row>
    <row r="112" spans="1:12">
      <c r="B112" s="13"/>
      <c r="C112" s="13" t="s">
        <v>9</v>
      </c>
      <c r="D112" s="12" t="s">
        <v>45</v>
      </c>
      <c r="E112" s="12" t="s">
        <v>70</v>
      </c>
      <c r="F112" s="13" t="s">
        <v>116</v>
      </c>
      <c r="G112" s="3" t="s">
        <v>0</v>
      </c>
      <c r="J112" s="2">
        <v>1</v>
      </c>
    </row>
    <row r="113" spans="2:11">
      <c r="B113" s="13"/>
      <c r="C113" s="13" t="s">
        <v>6</v>
      </c>
      <c r="D113" s="12" t="s">
        <v>45</v>
      </c>
      <c r="E113" s="12" t="s">
        <v>73</v>
      </c>
      <c r="F113" s="13" t="s">
        <v>115</v>
      </c>
      <c r="G113" s="3" t="s">
        <v>0</v>
      </c>
      <c r="J113" s="2">
        <v>1</v>
      </c>
    </row>
    <row r="114" spans="2:11">
      <c r="B114" s="13"/>
      <c r="C114" s="13" t="s">
        <v>4</v>
      </c>
      <c r="D114" s="12" t="s">
        <v>59</v>
      </c>
      <c r="E114" s="12" t="s">
        <v>73</v>
      </c>
      <c r="F114" s="13" t="s">
        <v>114</v>
      </c>
      <c r="G114" s="3" t="s">
        <v>0</v>
      </c>
      <c r="J114" s="2">
        <v>1</v>
      </c>
    </row>
    <row r="115" spans="2:11">
      <c r="B115" s="13"/>
      <c r="C115" s="13" t="s">
        <v>31</v>
      </c>
      <c r="D115" s="12" t="s">
        <v>59</v>
      </c>
      <c r="E115" s="12" t="s">
        <v>73</v>
      </c>
      <c r="F115" s="13" t="s">
        <v>113</v>
      </c>
      <c r="G115" s="3" t="s">
        <v>0</v>
      </c>
      <c r="J115" s="2">
        <v>1</v>
      </c>
    </row>
    <row r="116" spans="2:11">
      <c r="B116" s="13">
        <v>227</v>
      </c>
      <c r="C116" s="13" t="s">
        <v>88</v>
      </c>
      <c r="D116" s="12" t="s">
        <v>3</v>
      </c>
      <c r="E116" s="12" t="s">
        <v>73</v>
      </c>
      <c r="F116" s="13" t="s">
        <v>112</v>
      </c>
      <c r="G116" s="3" t="s">
        <v>43</v>
      </c>
      <c r="J116" s="2">
        <v>1</v>
      </c>
    </row>
    <row r="117" spans="2:11">
      <c r="C117" s="13" t="s">
        <v>9</v>
      </c>
      <c r="D117" s="12" t="s">
        <v>51</v>
      </c>
      <c r="E117" s="12" t="s">
        <v>85</v>
      </c>
      <c r="F117" s="2" t="s">
        <v>111</v>
      </c>
      <c r="G117" s="3" t="s">
        <v>23</v>
      </c>
      <c r="J117" s="2">
        <v>1</v>
      </c>
    </row>
    <row r="118" spans="2:11">
      <c r="C118" s="13" t="s">
        <v>6</v>
      </c>
      <c r="D118" s="12" t="s">
        <v>51</v>
      </c>
      <c r="E118" s="12" t="s">
        <v>67</v>
      </c>
      <c r="F118" s="2" t="s">
        <v>110</v>
      </c>
      <c r="G118" s="3" t="s">
        <v>38</v>
      </c>
      <c r="H118" s="2">
        <v>1</v>
      </c>
      <c r="I118" s="8" t="s">
        <v>109</v>
      </c>
      <c r="J118" s="2">
        <v>1</v>
      </c>
      <c r="K118" s="1" t="s">
        <v>287</v>
      </c>
    </row>
    <row r="119" spans="2:11">
      <c r="C119" s="13" t="s">
        <v>4</v>
      </c>
      <c r="D119" s="12" t="s">
        <v>35</v>
      </c>
      <c r="E119" s="12" t="s">
        <v>70</v>
      </c>
      <c r="F119" s="2" t="s">
        <v>108</v>
      </c>
      <c r="G119" s="3" t="s">
        <v>43</v>
      </c>
      <c r="J119" s="2">
        <v>1</v>
      </c>
    </row>
    <row r="120" spans="2:11">
      <c r="C120" s="13" t="s">
        <v>31</v>
      </c>
      <c r="D120" s="12" t="s">
        <v>35</v>
      </c>
      <c r="E120" s="12" t="s">
        <v>73</v>
      </c>
      <c r="F120" s="2" t="s">
        <v>107</v>
      </c>
      <c r="G120" s="3" t="s">
        <v>10</v>
      </c>
      <c r="J120" s="2">
        <v>1</v>
      </c>
    </row>
    <row r="121" spans="2:11">
      <c r="C121" s="13" t="s">
        <v>29</v>
      </c>
      <c r="D121" s="12" t="s">
        <v>35</v>
      </c>
      <c r="E121" s="12" t="s">
        <v>67</v>
      </c>
      <c r="F121" s="2" t="s">
        <v>106</v>
      </c>
      <c r="G121" s="3" t="s">
        <v>23</v>
      </c>
      <c r="J121" s="2">
        <v>1</v>
      </c>
    </row>
    <row r="122" spans="2:11">
      <c r="C122" s="13" t="s">
        <v>25</v>
      </c>
      <c r="D122" s="12" t="s">
        <v>51</v>
      </c>
      <c r="E122" s="12" t="s">
        <v>73</v>
      </c>
      <c r="F122" s="2" t="s">
        <v>105</v>
      </c>
      <c r="G122" s="3" t="s">
        <v>43</v>
      </c>
      <c r="J122" s="2">
        <v>1</v>
      </c>
    </row>
    <row r="123" spans="2:11">
      <c r="C123" s="2" t="s">
        <v>88</v>
      </c>
      <c r="D123" s="8" t="s">
        <v>35</v>
      </c>
      <c r="E123" s="8" t="s">
        <v>104</v>
      </c>
      <c r="F123" s="2" t="s">
        <v>103</v>
      </c>
      <c r="G123" s="3" t="s">
        <v>0</v>
      </c>
      <c r="J123" s="2">
        <v>1</v>
      </c>
    </row>
    <row r="124" spans="2:11">
      <c r="C124" s="2" t="s">
        <v>9</v>
      </c>
      <c r="D124" s="8" t="s">
        <v>35</v>
      </c>
      <c r="E124" s="8" t="s">
        <v>97</v>
      </c>
      <c r="F124" s="2" t="s">
        <v>102</v>
      </c>
      <c r="G124" s="3" t="s">
        <v>0</v>
      </c>
      <c r="J124" s="2">
        <v>1</v>
      </c>
    </row>
    <row r="125" spans="2:11">
      <c r="C125" s="2" t="s">
        <v>6</v>
      </c>
      <c r="D125" s="8" t="s">
        <v>35</v>
      </c>
      <c r="E125" s="8" t="s">
        <v>101</v>
      </c>
      <c r="F125" s="2" t="s">
        <v>100</v>
      </c>
      <c r="G125" s="3" t="s">
        <v>0</v>
      </c>
      <c r="J125" s="2">
        <v>1</v>
      </c>
    </row>
    <row r="126" spans="2:11">
      <c r="C126" s="2" t="s">
        <v>4</v>
      </c>
      <c r="D126" s="8" t="s">
        <v>35</v>
      </c>
      <c r="E126" s="8" t="s">
        <v>95</v>
      </c>
      <c r="F126" s="2" t="s">
        <v>99</v>
      </c>
      <c r="G126" s="3" t="s">
        <v>0</v>
      </c>
      <c r="J126" s="2">
        <v>1</v>
      </c>
    </row>
    <row r="127" spans="2:11">
      <c r="C127" s="2" t="s">
        <v>31</v>
      </c>
      <c r="D127" s="8" t="s">
        <v>3</v>
      </c>
      <c r="E127" s="8" t="s">
        <v>95</v>
      </c>
      <c r="F127" s="2" t="s">
        <v>98</v>
      </c>
      <c r="G127" s="3" t="s">
        <v>0</v>
      </c>
      <c r="J127" s="2">
        <v>1</v>
      </c>
    </row>
    <row r="128" spans="2:11">
      <c r="C128" s="2" t="s">
        <v>29</v>
      </c>
      <c r="D128" s="8" t="s">
        <v>51</v>
      </c>
      <c r="E128" s="8" t="s">
        <v>97</v>
      </c>
      <c r="F128" s="2" t="s">
        <v>96</v>
      </c>
      <c r="G128" s="3" t="s">
        <v>0</v>
      </c>
      <c r="J128" s="2">
        <v>1</v>
      </c>
    </row>
    <row r="129" spans="2:10">
      <c r="C129" s="2" t="s">
        <v>25</v>
      </c>
      <c r="D129" s="8" t="s">
        <v>13</v>
      </c>
      <c r="E129" s="8" t="s">
        <v>95</v>
      </c>
      <c r="F129" s="2" t="s">
        <v>94</v>
      </c>
      <c r="G129" s="3" t="s">
        <v>0</v>
      </c>
      <c r="J129" s="2">
        <v>1</v>
      </c>
    </row>
    <row r="130" spans="2:10">
      <c r="B130" s="2">
        <v>228</v>
      </c>
      <c r="C130" s="2" t="s">
        <v>88</v>
      </c>
      <c r="D130" s="8" t="s">
        <v>45</v>
      </c>
      <c r="E130" s="8" t="s">
        <v>85</v>
      </c>
      <c r="F130" s="2" t="s">
        <v>93</v>
      </c>
      <c r="G130" s="3" t="s">
        <v>0</v>
      </c>
      <c r="J130" s="2">
        <v>1</v>
      </c>
    </row>
    <row r="131" spans="2:10">
      <c r="C131" s="2" t="s">
        <v>9</v>
      </c>
      <c r="D131" s="8" t="s">
        <v>45</v>
      </c>
      <c r="E131" s="8" t="s">
        <v>67</v>
      </c>
      <c r="F131" s="2" t="s">
        <v>92</v>
      </c>
      <c r="G131" s="3" t="s">
        <v>0</v>
      </c>
      <c r="J131" s="2">
        <v>1</v>
      </c>
    </row>
    <row r="132" spans="2:10">
      <c r="C132" s="2" t="s">
        <v>6</v>
      </c>
      <c r="D132" s="8" t="s">
        <v>59</v>
      </c>
      <c r="E132" s="8" t="s">
        <v>73</v>
      </c>
      <c r="F132" s="2" t="s">
        <v>91</v>
      </c>
      <c r="G132" s="3" t="s">
        <v>0</v>
      </c>
      <c r="J132" s="2">
        <v>1</v>
      </c>
    </row>
    <row r="133" spans="2:10">
      <c r="C133" s="2" t="s">
        <v>4</v>
      </c>
      <c r="D133" s="8" t="s">
        <v>59</v>
      </c>
      <c r="E133" s="8" t="s">
        <v>73</v>
      </c>
      <c r="F133" s="2" t="s">
        <v>90</v>
      </c>
      <c r="G133" s="3" t="s">
        <v>0</v>
      </c>
      <c r="J133" s="2">
        <v>1</v>
      </c>
    </row>
    <row r="134" spans="2:10">
      <c r="C134" s="2" t="s">
        <v>31</v>
      </c>
      <c r="D134" s="8" t="s">
        <v>17</v>
      </c>
      <c r="E134" s="8" t="s">
        <v>73</v>
      </c>
      <c r="F134" s="2" t="s">
        <v>89</v>
      </c>
      <c r="G134" s="3" t="s">
        <v>0</v>
      </c>
      <c r="J134" s="2">
        <v>1</v>
      </c>
    </row>
    <row r="135" spans="2:10">
      <c r="B135" s="2">
        <v>229</v>
      </c>
      <c r="C135" s="2" t="s">
        <v>88</v>
      </c>
      <c r="D135" s="8" t="s">
        <v>45</v>
      </c>
      <c r="E135" s="8" t="s">
        <v>70</v>
      </c>
      <c r="F135" s="2" t="s">
        <v>87</v>
      </c>
      <c r="G135" s="3" t="s">
        <v>0</v>
      </c>
      <c r="J135" s="2">
        <v>1</v>
      </c>
    </row>
    <row r="136" spans="2:10">
      <c r="C136" s="2" t="s">
        <v>9</v>
      </c>
      <c r="D136" s="8" t="s">
        <v>59</v>
      </c>
      <c r="E136" s="8" t="s">
        <v>67</v>
      </c>
      <c r="F136" s="2" t="s">
        <v>86</v>
      </c>
      <c r="G136" s="3" t="s">
        <v>0</v>
      </c>
      <c r="J136" s="2">
        <v>1</v>
      </c>
    </row>
    <row r="137" spans="2:10">
      <c r="B137" s="13"/>
      <c r="C137" s="2" t="s">
        <v>6</v>
      </c>
      <c r="D137" s="8" t="s">
        <v>45</v>
      </c>
      <c r="E137" s="8" t="s">
        <v>85</v>
      </c>
      <c r="F137" s="2" t="s">
        <v>84</v>
      </c>
      <c r="G137" s="3" t="s">
        <v>0</v>
      </c>
      <c r="H137" s="13"/>
      <c r="I137" s="13"/>
      <c r="J137" s="2">
        <v>1</v>
      </c>
    </row>
    <row r="138" spans="2:10">
      <c r="B138" s="13"/>
      <c r="C138" s="2" t="s">
        <v>4</v>
      </c>
      <c r="D138" s="8" t="s">
        <v>17</v>
      </c>
      <c r="E138" s="8" t="s">
        <v>67</v>
      </c>
      <c r="F138" s="2" t="s">
        <v>83</v>
      </c>
      <c r="G138" s="3" t="s">
        <v>0</v>
      </c>
      <c r="H138" s="13"/>
      <c r="I138" s="13"/>
      <c r="J138" s="2">
        <v>1</v>
      </c>
    </row>
    <row r="139" spans="2:10">
      <c r="C139" s="2" t="s">
        <v>31</v>
      </c>
      <c r="D139" s="8" t="s">
        <v>59</v>
      </c>
      <c r="E139" s="8" t="s">
        <v>73</v>
      </c>
      <c r="F139" s="2" t="s">
        <v>82</v>
      </c>
      <c r="G139" s="3" t="s">
        <v>0</v>
      </c>
      <c r="J139" s="2">
        <v>1</v>
      </c>
    </row>
    <row r="140" spans="2:10">
      <c r="B140" s="2">
        <v>230</v>
      </c>
      <c r="C140" s="2" t="s">
        <v>14</v>
      </c>
      <c r="D140" s="8" t="s">
        <v>45</v>
      </c>
      <c r="E140" s="8" t="s">
        <v>70</v>
      </c>
      <c r="F140" s="2" t="s">
        <v>81</v>
      </c>
      <c r="G140" s="3" t="s">
        <v>43</v>
      </c>
      <c r="J140" s="2">
        <v>1</v>
      </c>
    </row>
    <row r="141" spans="2:10">
      <c r="B141" s="13"/>
      <c r="C141" s="2" t="s">
        <v>9</v>
      </c>
      <c r="D141" s="8" t="s">
        <v>59</v>
      </c>
      <c r="E141" s="8" t="s">
        <v>67</v>
      </c>
      <c r="F141" s="2" t="s">
        <v>80</v>
      </c>
      <c r="G141" s="14" t="s">
        <v>43</v>
      </c>
      <c r="H141" s="13"/>
      <c r="I141" s="13"/>
      <c r="J141" s="2">
        <v>1</v>
      </c>
    </row>
    <row r="142" spans="2:10">
      <c r="B142" s="13"/>
      <c r="C142" s="2" t="s">
        <v>6</v>
      </c>
      <c r="D142" s="8" t="s">
        <v>59</v>
      </c>
      <c r="E142" s="8" t="s">
        <v>70</v>
      </c>
      <c r="F142" s="2" t="s">
        <v>79</v>
      </c>
      <c r="G142" s="14" t="s">
        <v>23</v>
      </c>
      <c r="H142" s="13"/>
      <c r="I142" s="13"/>
      <c r="J142" s="2">
        <v>1</v>
      </c>
    </row>
    <row r="143" spans="2:10">
      <c r="C143" s="2" t="s">
        <v>4</v>
      </c>
      <c r="D143" s="8" t="s">
        <v>59</v>
      </c>
      <c r="E143" s="8" t="s">
        <v>70</v>
      </c>
      <c r="F143" s="2" t="s">
        <v>78</v>
      </c>
      <c r="G143" s="3" t="s">
        <v>43</v>
      </c>
      <c r="J143" s="2">
        <v>1</v>
      </c>
    </row>
    <row r="144" spans="2:10">
      <c r="B144" s="2">
        <v>231</v>
      </c>
      <c r="C144" s="13" t="s">
        <v>14</v>
      </c>
      <c r="D144" s="12" t="s">
        <v>35</v>
      </c>
      <c r="E144" s="12" t="s">
        <v>67</v>
      </c>
      <c r="F144" s="2" t="s">
        <v>77</v>
      </c>
      <c r="G144" s="14" t="s">
        <v>0</v>
      </c>
      <c r="J144" s="2">
        <v>1</v>
      </c>
    </row>
    <row r="145" spans="1:11">
      <c r="C145" s="13" t="s">
        <v>9</v>
      </c>
      <c r="D145" s="12" t="s">
        <v>35</v>
      </c>
      <c r="E145" s="12" t="s">
        <v>67</v>
      </c>
      <c r="F145" s="2" t="s">
        <v>76</v>
      </c>
      <c r="G145" s="3" t="s">
        <v>0</v>
      </c>
      <c r="J145" s="2">
        <v>1</v>
      </c>
    </row>
    <row r="146" spans="1:11">
      <c r="C146" s="13" t="s">
        <v>6</v>
      </c>
      <c r="D146" s="12" t="s">
        <v>75</v>
      </c>
      <c r="E146" s="12" t="s">
        <v>73</v>
      </c>
      <c r="F146" s="2" t="s">
        <v>74</v>
      </c>
      <c r="G146" s="14" t="s">
        <v>0</v>
      </c>
      <c r="J146" s="2">
        <v>1</v>
      </c>
    </row>
    <row r="147" spans="1:11">
      <c r="B147" s="13"/>
      <c r="C147" s="13" t="s">
        <v>4</v>
      </c>
      <c r="D147" s="12" t="s">
        <v>3</v>
      </c>
      <c r="E147" s="12" t="s">
        <v>73</v>
      </c>
      <c r="F147" s="2" t="s">
        <v>72</v>
      </c>
      <c r="G147" s="3" t="s">
        <v>0</v>
      </c>
      <c r="J147" s="2">
        <v>1</v>
      </c>
    </row>
    <row r="148" spans="1:11">
      <c r="B148" s="13"/>
      <c r="C148" s="13" t="s">
        <v>31</v>
      </c>
      <c r="D148" s="12" t="s">
        <v>51</v>
      </c>
      <c r="E148" s="12" t="s">
        <v>70</v>
      </c>
      <c r="F148" s="2" t="s">
        <v>71</v>
      </c>
      <c r="G148" s="14" t="s">
        <v>0</v>
      </c>
      <c r="J148" s="2">
        <v>1</v>
      </c>
    </row>
    <row r="149" spans="1:11">
      <c r="C149" s="13" t="s">
        <v>29</v>
      </c>
      <c r="D149" s="12" t="s">
        <v>51</v>
      </c>
      <c r="E149" s="12" t="s">
        <v>70</v>
      </c>
      <c r="F149" s="2" t="s">
        <v>69</v>
      </c>
      <c r="G149" s="3" t="s">
        <v>0</v>
      </c>
      <c r="J149" s="2">
        <v>1</v>
      </c>
    </row>
    <row r="150" spans="1:11">
      <c r="C150" s="13" t="s">
        <v>25</v>
      </c>
      <c r="D150" s="12" t="s">
        <v>13</v>
      </c>
      <c r="E150" s="12" t="s">
        <v>67</v>
      </c>
      <c r="F150" s="2" t="s">
        <v>68</v>
      </c>
      <c r="G150" s="14" t="s">
        <v>0</v>
      </c>
      <c r="J150" s="2">
        <v>1</v>
      </c>
    </row>
    <row r="151" spans="1:11">
      <c r="B151" s="13"/>
      <c r="C151" s="13" t="s">
        <v>22</v>
      </c>
      <c r="D151" s="12" t="s">
        <v>51</v>
      </c>
      <c r="E151" s="12" t="s">
        <v>67</v>
      </c>
      <c r="F151" s="2" t="s">
        <v>66</v>
      </c>
      <c r="G151" s="3" t="s">
        <v>0</v>
      </c>
      <c r="J151" s="2">
        <v>1</v>
      </c>
    </row>
    <row r="152" spans="1:11" ht="16.5">
      <c r="A152" s="7"/>
      <c r="B152" s="5"/>
      <c r="C152" s="5"/>
      <c r="D152" s="5"/>
      <c r="E152" s="5"/>
      <c r="F152" s="5"/>
      <c r="G152" s="6"/>
      <c r="H152" s="5"/>
      <c r="I152" s="5"/>
      <c r="J152" s="4">
        <f>SUM(J99:J151)</f>
        <v>53</v>
      </c>
    </row>
    <row r="153" spans="1:11" ht="16.5">
      <c r="A153" s="11" t="s">
        <v>65</v>
      </c>
    </row>
    <row r="154" spans="1:11">
      <c r="A154" s="1" t="s">
        <v>64</v>
      </c>
      <c r="G154" s="10" t="s">
        <v>63</v>
      </c>
    </row>
    <row r="155" spans="1:11">
      <c r="A155" s="10" t="s">
        <v>62</v>
      </c>
      <c r="B155" s="2">
        <v>224</v>
      </c>
      <c r="C155" s="2" t="s">
        <v>14</v>
      </c>
      <c r="D155" s="8" t="s">
        <v>59</v>
      </c>
      <c r="E155" s="8" t="s">
        <v>34</v>
      </c>
      <c r="F155" s="2" t="s">
        <v>61</v>
      </c>
      <c r="G155" s="9" t="s">
        <v>43</v>
      </c>
      <c r="J155" s="2">
        <v>1</v>
      </c>
    </row>
    <row r="156" spans="1:11">
      <c r="C156" s="2" t="s">
        <v>9</v>
      </c>
      <c r="D156" s="8" t="s">
        <v>17</v>
      </c>
      <c r="E156" s="8" t="s">
        <v>34</v>
      </c>
      <c r="F156" s="2" t="s">
        <v>60</v>
      </c>
      <c r="G156" s="3" t="s">
        <v>43</v>
      </c>
      <c r="J156" s="2">
        <v>1</v>
      </c>
    </row>
    <row r="157" spans="1:11">
      <c r="C157" s="2" t="s">
        <v>6</v>
      </c>
      <c r="D157" s="8" t="s">
        <v>59</v>
      </c>
      <c r="E157" s="8" t="s">
        <v>34</v>
      </c>
      <c r="F157" s="2" t="s">
        <v>58</v>
      </c>
      <c r="G157" s="3" t="s">
        <v>43</v>
      </c>
      <c r="J157" s="2">
        <v>1</v>
      </c>
    </row>
    <row r="158" spans="1:11">
      <c r="C158" s="2" t="s">
        <v>4</v>
      </c>
      <c r="D158" s="8" t="s">
        <v>45</v>
      </c>
      <c r="E158" s="8" t="s">
        <v>21</v>
      </c>
      <c r="F158" s="2" t="s">
        <v>57</v>
      </c>
      <c r="G158" s="3" t="s">
        <v>43</v>
      </c>
      <c r="J158" s="2">
        <v>1</v>
      </c>
    </row>
    <row r="159" spans="1:11">
      <c r="B159" s="2">
        <v>225</v>
      </c>
      <c r="C159" s="2" t="s">
        <v>14</v>
      </c>
      <c r="D159" s="8" t="s">
        <v>3</v>
      </c>
      <c r="E159" s="8" t="s">
        <v>21</v>
      </c>
      <c r="F159" s="2" t="s">
        <v>56</v>
      </c>
      <c r="G159" s="3" t="s">
        <v>32</v>
      </c>
      <c r="H159" s="2">
        <v>1</v>
      </c>
      <c r="I159" s="8" t="s">
        <v>55</v>
      </c>
      <c r="J159" s="2">
        <v>1</v>
      </c>
      <c r="K159" s="1" t="s">
        <v>288</v>
      </c>
    </row>
    <row r="160" spans="1:11">
      <c r="C160" s="2" t="s">
        <v>9</v>
      </c>
      <c r="D160" s="8" t="s">
        <v>35</v>
      </c>
      <c r="E160" s="8" t="s">
        <v>21</v>
      </c>
      <c r="F160" s="2" t="s">
        <v>54</v>
      </c>
      <c r="G160" s="3" t="s">
        <v>43</v>
      </c>
      <c r="J160" s="2">
        <v>1</v>
      </c>
    </row>
    <row r="161" spans="2:11">
      <c r="C161" s="2" t="s">
        <v>6</v>
      </c>
      <c r="D161" s="8" t="s">
        <v>51</v>
      </c>
      <c r="E161" s="8" t="s">
        <v>2</v>
      </c>
      <c r="F161" s="2" t="s">
        <v>53</v>
      </c>
      <c r="G161" s="3" t="s">
        <v>52</v>
      </c>
      <c r="J161" s="2">
        <v>1</v>
      </c>
    </row>
    <row r="162" spans="2:11">
      <c r="C162" s="2" t="s">
        <v>4</v>
      </c>
      <c r="D162" s="8" t="s">
        <v>51</v>
      </c>
      <c r="E162" s="8" t="s">
        <v>2</v>
      </c>
      <c r="F162" s="2" t="s">
        <v>50</v>
      </c>
      <c r="G162" s="3" t="s">
        <v>43</v>
      </c>
      <c r="J162" s="2">
        <v>1</v>
      </c>
    </row>
    <row r="163" spans="2:11">
      <c r="B163" s="2">
        <v>226</v>
      </c>
      <c r="C163" s="2" t="s">
        <v>14</v>
      </c>
      <c r="D163" s="8" t="s">
        <v>45</v>
      </c>
      <c r="E163" s="8" t="s">
        <v>34</v>
      </c>
      <c r="F163" s="2" t="s">
        <v>49</v>
      </c>
      <c r="G163" s="3" t="s">
        <v>48</v>
      </c>
      <c r="J163" s="2">
        <v>1</v>
      </c>
    </row>
    <row r="164" spans="2:11">
      <c r="C164" s="2" t="s">
        <v>9</v>
      </c>
      <c r="D164" s="8" t="s">
        <v>17</v>
      </c>
      <c r="E164" s="8" t="s">
        <v>2</v>
      </c>
      <c r="F164" s="2" t="s">
        <v>47</v>
      </c>
      <c r="G164" s="3" t="s">
        <v>32</v>
      </c>
      <c r="H164" s="2">
        <v>1</v>
      </c>
      <c r="I164" s="8" t="s">
        <v>46</v>
      </c>
      <c r="J164" s="2">
        <v>1</v>
      </c>
      <c r="K164" s="1" t="s">
        <v>290</v>
      </c>
    </row>
    <row r="165" spans="2:11">
      <c r="C165" s="2" t="s">
        <v>6</v>
      </c>
      <c r="D165" s="8" t="s">
        <v>45</v>
      </c>
      <c r="E165" s="8" t="s">
        <v>8</v>
      </c>
      <c r="F165" s="2" t="s">
        <v>44</v>
      </c>
      <c r="G165" s="3" t="s">
        <v>43</v>
      </c>
      <c r="J165" s="2">
        <v>1</v>
      </c>
    </row>
    <row r="166" spans="2:11">
      <c r="B166" s="2">
        <v>227</v>
      </c>
      <c r="C166" s="2" t="s">
        <v>14</v>
      </c>
      <c r="D166" s="8" t="s">
        <v>35</v>
      </c>
      <c r="E166" s="8" t="s">
        <v>2</v>
      </c>
      <c r="F166" s="2" t="s">
        <v>42</v>
      </c>
      <c r="G166" s="3" t="s">
        <v>41</v>
      </c>
      <c r="H166" s="2">
        <v>2</v>
      </c>
      <c r="I166" s="8" t="s">
        <v>40</v>
      </c>
      <c r="J166" s="2">
        <v>1</v>
      </c>
      <c r="K166" s="1" t="s">
        <v>293</v>
      </c>
    </row>
    <row r="167" spans="2:11">
      <c r="C167" s="2" t="s">
        <v>9</v>
      </c>
      <c r="D167" s="8" t="s">
        <v>3</v>
      </c>
      <c r="E167" s="8" t="s">
        <v>34</v>
      </c>
      <c r="F167" s="2" t="s">
        <v>39</v>
      </c>
      <c r="G167" s="3" t="s">
        <v>38</v>
      </c>
      <c r="H167" s="2">
        <v>1</v>
      </c>
      <c r="I167" s="8" t="s">
        <v>37</v>
      </c>
      <c r="J167" s="2">
        <v>1</v>
      </c>
      <c r="K167" s="1" t="s">
        <v>292</v>
      </c>
    </row>
    <row r="168" spans="2:11">
      <c r="C168" s="2" t="s">
        <v>6</v>
      </c>
      <c r="D168" s="8" t="s">
        <v>3</v>
      </c>
      <c r="E168" s="8" t="s">
        <v>34</v>
      </c>
      <c r="F168" s="2" t="s">
        <v>36</v>
      </c>
      <c r="G168" s="3" t="s">
        <v>23</v>
      </c>
      <c r="J168" s="2">
        <v>1</v>
      </c>
    </row>
    <row r="169" spans="2:11">
      <c r="C169" s="2" t="s">
        <v>4</v>
      </c>
      <c r="D169" s="8" t="s">
        <v>35</v>
      </c>
      <c r="E169" s="8" t="s">
        <v>34</v>
      </c>
      <c r="F169" s="2" t="s">
        <v>33</v>
      </c>
      <c r="G169" s="3" t="s">
        <v>32</v>
      </c>
      <c r="H169" s="2">
        <v>1</v>
      </c>
      <c r="I169" s="8" t="s">
        <v>26</v>
      </c>
      <c r="J169" s="2">
        <v>1</v>
      </c>
      <c r="K169" s="1" t="s">
        <v>289</v>
      </c>
    </row>
    <row r="170" spans="2:11">
      <c r="C170" s="2" t="s">
        <v>31</v>
      </c>
      <c r="D170" s="8" t="s">
        <v>13</v>
      </c>
      <c r="E170" s="8" t="s">
        <v>2</v>
      </c>
      <c r="F170" s="2" t="s">
        <v>30</v>
      </c>
      <c r="G170" s="3" t="s">
        <v>10</v>
      </c>
      <c r="J170" s="2">
        <v>1</v>
      </c>
    </row>
    <row r="171" spans="2:11">
      <c r="C171" s="2" t="s">
        <v>29</v>
      </c>
      <c r="D171" s="8" t="s">
        <v>3</v>
      </c>
      <c r="E171" s="8" t="s">
        <v>2</v>
      </c>
      <c r="F171" s="2" t="s">
        <v>28</v>
      </c>
      <c r="G171" s="3" t="s">
        <v>27</v>
      </c>
      <c r="H171" s="2">
        <v>1</v>
      </c>
      <c r="I171" s="8" t="s">
        <v>26</v>
      </c>
      <c r="J171" s="2">
        <v>1</v>
      </c>
      <c r="K171" s="1" t="s">
        <v>288</v>
      </c>
    </row>
    <row r="172" spans="2:11">
      <c r="C172" s="2" t="s">
        <v>25</v>
      </c>
      <c r="D172" s="8" t="s">
        <v>3</v>
      </c>
      <c r="E172" s="8" t="s">
        <v>2</v>
      </c>
      <c r="F172" s="2" t="s">
        <v>24</v>
      </c>
      <c r="G172" s="3" t="s">
        <v>23</v>
      </c>
      <c r="J172" s="2">
        <v>1</v>
      </c>
    </row>
    <row r="173" spans="2:11">
      <c r="C173" s="2" t="s">
        <v>22</v>
      </c>
      <c r="D173" s="8" t="s">
        <v>3</v>
      </c>
      <c r="E173" s="8" t="s">
        <v>21</v>
      </c>
      <c r="F173" s="2" t="s">
        <v>20</v>
      </c>
      <c r="G173" s="3" t="s">
        <v>10</v>
      </c>
      <c r="J173" s="2">
        <v>1</v>
      </c>
    </row>
    <row r="174" spans="2:11">
      <c r="B174" s="2">
        <v>229</v>
      </c>
      <c r="C174" s="2" t="s">
        <v>14</v>
      </c>
      <c r="D174" s="8" t="s">
        <v>17</v>
      </c>
      <c r="E174" s="8" t="s">
        <v>2</v>
      </c>
      <c r="F174" s="2" t="s">
        <v>19</v>
      </c>
      <c r="G174" s="3" t="s">
        <v>10</v>
      </c>
      <c r="J174" s="2">
        <v>1</v>
      </c>
    </row>
    <row r="175" spans="2:11">
      <c r="C175" s="2" t="s">
        <v>9</v>
      </c>
      <c r="D175" s="8" t="s">
        <v>17</v>
      </c>
      <c r="E175" s="8" t="s">
        <v>2</v>
      </c>
      <c r="F175" s="2" t="s">
        <v>18</v>
      </c>
      <c r="G175" s="3" t="s">
        <v>10</v>
      </c>
      <c r="J175" s="2">
        <v>1</v>
      </c>
    </row>
    <row r="176" spans="2:11">
      <c r="C176" s="2" t="s">
        <v>6</v>
      </c>
      <c r="D176" s="8" t="s">
        <v>17</v>
      </c>
      <c r="E176" s="8" t="s">
        <v>16</v>
      </c>
      <c r="F176" s="2" t="s">
        <v>15</v>
      </c>
      <c r="G176" s="3" t="s">
        <v>10</v>
      </c>
      <c r="J176" s="2">
        <v>1</v>
      </c>
    </row>
    <row r="177" spans="1:10">
      <c r="B177" s="2">
        <v>231</v>
      </c>
      <c r="C177" s="2" t="s">
        <v>14</v>
      </c>
      <c r="D177" s="8" t="s">
        <v>13</v>
      </c>
      <c r="E177" s="8" t="s">
        <v>12</v>
      </c>
      <c r="F177" s="2" t="s">
        <v>11</v>
      </c>
      <c r="G177" s="3" t="s">
        <v>10</v>
      </c>
      <c r="J177" s="2">
        <v>1</v>
      </c>
    </row>
    <row r="178" spans="1:10">
      <c r="C178" s="2" t="s">
        <v>9</v>
      </c>
      <c r="D178" s="8" t="s">
        <v>3</v>
      </c>
      <c r="E178" s="8" t="s">
        <v>8</v>
      </c>
      <c r="F178" s="2" t="s">
        <v>7</v>
      </c>
      <c r="G178" s="3" t="s">
        <v>0</v>
      </c>
      <c r="J178" s="2">
        <v>1</v>
      </c>
    </row>
    <row r="179" spans="1:10">
      <c r="C179" s="2" t="s">
        <v>6</v>
      </c>
      <c r="D179" s="8" t="s">
        <v>3</v>
      </c>
      <c r="E179" s="8" t="s">
        <v>2</v>
      </c>
      <c r="F179" s="2" t="s">
        <v>5</v>
      </c>
      <c r="G179" s="3" t="s">
        <v>0</v>
      </c>
      <c r="J179" s="2">
        <v>1</v>
      </c>
    </row>
    <row r="180" spans="1:10">
      <c r="C180" s="2" t="s">
        <v>4</v>
      </c>
      <c r="D180" s="8" t="s">
        <v>3</v>
      </c>
      <c r="E180" s="8" t="s">
        <v>2</v>
      </c>
      <c r="F180" s="2" t="s">
        <v>1</v>
      </c>
      <c r="G180" s="3" t="s">
        <v>0</v>
      </c>
      <c r="J180" s="2">
        <v>1</v>
      </c>
    </row>
    <row r="181" spans="1:10" ht="16.5">
      <c r="A181" s="7"/>
      <c r="B181" s="5"/>
      <c r="C181" s="5"/>
      <c r="D181" s="5"/>
      <c r="E181" s="5"/>
      <c r="F181" s="5"/>
      <c r="G181" s="6"/>
      <c r="H181" s="5"/>
      <c r="I181" s="5"/>
      <c r="J181" s="4">
        <f>SUM(J154:J180)</f>
        <v>26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남원시의회_의정활동요약</vt:lpstr>
      <vt:lpstr>출결현황 (회의록대조편집)</vt:lpstr>
      <vt:lpstr>회의록집계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2020-03-06T07:03:35Z</cp:lastPrinted>
  <dcterms:created xsi:type="dcterms:W3CDTF">2020-03-06T05:22:54Z</dcterms:created>
  <dcterms:modified xsi:type="dcterms:W3CDTF">2020-03-17T01:21:26Z</dcterms:modified>
</cp:coreProperties>
</file>