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s\2020\2020_투명사회국\2019년의정활동평가관련자료분석\최종분석\"/>
    </mc:Choice>
  </mc:AlternateContent>
  <bookViews>
    <workbookView xWindow="0" yWindow="0" windowWidth="28800" windowHeight="12390"/>
  </bookViews>
  <sheets>
    <sheet name="장수군의회_의정활동요약" sheetId="4" r:id="rId1"/>
    <sheet name="출결현황(회의록대조편집)" sheetId="3" r:id="rId2"/>
    <sheet name="회의록대조집계" sheetId="5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" i="4" l="1"/>
  <c r="Q2" i="4"/>
  <c r="S2" i="4"/>
  <c r="J134" i="5"/>
  <c r="J124" i="5"/>
  <c r="J107" i="5"/>
  <c r="J73" i="5"/>
  <c r="J57" i="5"/>
  <c r="J36" i="5"/>
  <c r="R49" i="3" l="1"/>
  <c r="Q49" i="3"/>
  <c r="L40" i="3"/>
  <c r="K40" i="3"/>
  <c r="E40" i="3" s="1"/>
  <c r="J40" i="3"/>
  <c r="I40" i="3"/>
  <c r="F40" i="3" s="1"/>
  <c r="H40" i="3"/>
  <c r="L33" i="3"/>
  <c r="K33" i="3"/>
  <c r="J33" i="3" s="1"/>
  <c r="I33" i="3"/>
  <c r="F33" i="3" s="1"/>
  <c r="H33" i="3"/>
  <c r="G33" i="3"/>
  <c r="L26" i="3"/>
  <c r="K26" i="3"/>
  <c r="J26" i="3" s="1"/>
  <c r="I26" i="3"/>
  <c r="H26" i="3"/>
  <c r="G26" i="3" s="1"/>
  <c r="F26" i="3"/>
  <c r="L20" i="3"/>
  <c r="K20" i="3"/>
  <c r="I20" i="3"/>
  <c r="F20" i="3" s="1"/>
  <c r="H20" i="3"/>
  <c r="G20" i="3" s="1"/>
  <c r="K14" i="3"/>
  <c r="H14" i="3"/>
  <c r="I14" i="3"/>
  <c r="L14" i="3"/>
  <c r="D40" i="3" l="1"/>
  <c r="G40" i="3"/>
  <c r="E33" i="3"/>
  <c r="D33" i="3" s="1"/>
  <c r="E26" i="3"/>
  <c r="D26" i="3" s="1"/>
  <c r="J20" i="3"/>
  <c r="E20" i="3"/>
  <c r="D20" i="3" s="1"/>
  <c r="O9" i="4" l="1"/>
  <c r="L9" i="4"/>
  <c r="P9" i="4" s="1"/>
  <c r="O8" i="4"/>
  <c r="P8" i="4" s="1"/>
  <c r="L8" i="4"/>
  <c r="O7" i="4"/>
  <c r="L7" i="4"/>
  <c r="O6" i="4"/>
  <c r="L6" i="4"/>
  <c r="O5" i="4"/>
  <c r="L5" i="4"/>
  <c r="O4" i="4"/>
  <c r="L4" i="4"/>
  <c r="O3" i="4"/>
  <c r="L3" i="4"/>
  <c r="N2" i="4"/>
  <c r="K2" i="4"/>
  <c r="J2" i="4"/>
  <c r="G2" i="4"/>
  <c r="F2" i="4"/>
  <c r="E2" i="4"/>
  <c r="J14" i="3"/>
  <c r="F14" i="3"/>
  <c r="L7" i="3"/>
  <c r="K7" i="3"/>
  <c r="I7" i="3"/>
  <c r="H7" i="3"/>
  <c r="I5" i="3"/>
  <c r="F5" i="3" s="1"/>
  <c r="H5" i="3"/>
  <c r="E5" i="3" s="1"/>
  <c r="G5" i="3"/>
  <c r="P4" i="4" l="1"/>
  <c r="O2" i="4"/>
  <c r="P2" i="4" s="1"/>
  <c r="P6" i="4"/>
  <c r="P7" i="4"/>
  <c r="L2" i="4"/>
  <c r="P3" i="4"/>
  <c r="G7" i="3"/>
  <c r="G14" i="3"/>
  <c r="J7" i="3"/>
  <c r="F7" i="3"/>
  <c r="D5" i="3"/>
  <c r="P5" i="4"/>
  <c r="E7" i="3"/>
  <c r="E14" i="3"/>
  <c r="D14" i="3" s="1"/>
  <c r="D7" i="3" l="1"/>
</calcChain>
</file>

<file path=xl/sharedStrings.xml><?xml version="1.0" encoding="utf-8"?>
<sst xmlns="http://schemas.openxmlformats.org/spreadsheetml/2006/main" count="540" uniqueCount="300">
  <si>
    <t>2차</t>
  </si>
  <si>
    <t>5차</t>
  </si>
  <si>
    <t>2019.06.21</t>
  </si>
  <si>
    <t>4차</t>
  </si>
  <si>
    <t>2019.06.20</t>
  </si>
  <si>
    <t>3차</t>
  </si>
  <si>
    <t>2019.06.19</t>
  </si>
  <si>
    <t>2019.03.22</t>
  </si>
  <si>
    <t>2019.03.21</t>
  </si>
  <si>
    <t>2019.03.20</t>
  </si>
  <si>
    <t>2018.12.14</t>
  </si>
  <si>
    <t>11차</t>
  </si>
  <si>
    <t>2018.12.13</t>
  </si>
  <si>
    <t>10차</t>
  </si>
  <si>
    <t>2018.12.12</t>
  </si>
  <si>
    <t>9차</t>
  </si>
  <si>
    <t>2018.12.11</t>
  </si>
  <si>
    <t>8차</t>
  </si>
  <si>
    <t>7차</t>
  </si>
  <si>
    <t>2018.12.07</t>
  </si>
  <si>
    <t>6차</t>
  </si>
  <si>
    <t>2018.12.06</t>
  </si>
  <si>
    <t>2018.12.05</t>
  </si>
  <si>
    <t>2018.12.04</t>
  </si>
  <si>
    <t>2018.10.26</t>
  </si>
  <si>
    <t>2018.10.25</t>
  </si>
  <si>
    <t>2018.08.30</t>
  </si>
  <si>
    <t>2018.08.29</t>
  </si>
  <si>
    <t>2018.08.28</t>
  </si>
  <si>
    <t>2차(폐회중)</t>
  </si>
  <si>
    <t>산업건설위</t>
    <phoneticPr fontId="7" type="noConversion"/>
  </si>
  <si>
    <r>
      <t>3차</t>
    </r>
    <r>
      <rPr>
        <sz val="10"/>
        <color rgb="FF000000"/>
        <rFont val="돋움"/>
        <family val="3"/>
        <charset val="129"/>
      </rPr>
      <t/>
    </r>
  </si>
  <si>
    <r>
      <t>2차</t>
    </r>
    <r>
      <rPr>
        <sz val="10"/>
        <color rgb="FF000000"/>
        <rFont val="돋움"/>
        <family val="3"/>
        <charset val="129"/>
      </rPr>
      <t/>
    </r>
  </si>
  <si>
    <r>
      <t>5차</t>
    </r>
    <r>
      <rPr>
        <sz val="10"/>
        <color rgb="FF000000"/>
        <rFont val="돋움"/>
        <family val="3"/>
        <charset val="129"/>
      </rPr>
      <t/>
    </r>
  </si>
  <si>
    <t>2019.01.31</t>
  </si>
  <si>
    <r>
      <t>4차</t>
    </r>
    <r>
      <rPr>
        <sz val="10"/>
        <color rgb="FF000000"/>
        <rFont val="돋움"/>
        <family val="3"/>
        <charset val="129"/>
      </rPr>
      <t/>
    </r>
  </si>
  <si>
    <t>2019.01.30</t>
  </si>
  <si>
    <t>2019.01.29</t>
  </si>
  <si>
    <t>1차</t>
    <phoneticPr fontId="7" type="noConversion"/>
  </si>
  <si>
    <t>2018.11.13</t>
  </si>
  <si>
    <t>2018.11.09</t>
  </si>
  <si>
    <t>2018.11.08</t>
  </si>
  <si>
    <t>2차</t>
    <phoneticPr fontId="7" type="noConversion"/>
  </si>
  <si>
    <t>2018.07.27</t>
  </si>
  <si>
    <t>2018.07.26</t>
  </si>
  <si>
    <t>2018.07.25</t>
  </si>
  <si>
    <t>참석의원</t>
  </si>
  <si>
    <t>회의일자</t>
  </si>
  <si>
    <t>회의구분</t>
  </si>
  <si>
    <t>회의종류</t>
  </si>
  <si>
    <t>차수</t>
  </si>
  <si>
    <t>회수</t>
  </si>
  <si>
    <t>대수</t>
  </si>
  <si>
    <r>
      <rPr>
        <b/>
        <sz val="10"/>
        <color rgb="FF000000"/>
        <rFont val="맑은 고딕"/>
        <family val="3"/>
        <charset val="129"/>
      </rPr>
      <t>※</t>
    </r>
    <r>
      <rPr>
        <b/>
        <sz val="10"/>
        <color rgb="FF000000"/>
        <rFont val="돋움"/>
        <family val="3"/>
        <charset val="129"/>
      </rPr>
      <t>음영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돋움"/>
        <family val="3"/>
        <charset val="129"/>
      </rPr>
      <t>부분은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돋움"/>
        <family val="3"/>
        <charset val="129"/>
      </rPr>
      <t>계산식이므로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돋움"/>
        <family val="3"/>
        <charset val="129"/>
      </rPr>
      <t>수정하지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돋움"/>
        <family val="3"/>
        <charset val="129"/>
      </rPr>
      <t>마시오</t>
    </r>
    <phoneticPr fontId="7" type="noConversion"/>
  </si>
  <si>
    <r>
      <rPr>
        <b/>
        <sz val="12"/>
        <rFont val="맑은 고딕"/>
        <family val="3"/>
        <charset val="129"/>
      </rPr>
      <t>의장</t>
    </r>
    <r>
      <rPr>
        <b/>
        <sz val="12"/>
        <rFont val="Arial"/>
        <family val="2"/>
      </rPr>
      <t>/</t>
    </r>
    <r>
      <rPr>
        <b/>
        <sz val="12"/>
        <rFont val="맑은 고딕"/>
        <family val="3"/>
        <charset val="129"/>
      </rPr>
      <t xml:space="preserve">부의장
</t>
    </r>
    <r>
      <rPr>
        <b/>
        <sz val="12"/>
        <rFont val="Arial"/>
        <family val="2"/>
      </rPr>
      <t>/</t>
    </r>
    <r>
      <rPr>
        <b/>
        <sz val="12"/>
        <rFont val="맑은 고딕"/>
        <family val="3"/>
        <charset val="129"/>
      </rPr>
      <t>상임위원장</t>
    </r>
    <r>
      <rPr>
        <b/>
        <sz val="12"/>
        <rFont val="Arial"/>
        <family val="2"/>
      </rPr>
      <t xml:space="preserve"> 
</t>
    </r>
    <r>
      <rPr>
        <b/>
        <sz val="12"/>
        <rFont val="맑은 고딕"/>
        <family val="3"/>
        <charset val="129"/>
      </rPr>
      <t>구분</t>
    </r>
    <phoneticPr fontId="7" type="noConversion"/>
  </si>
  <si>
    <r>
      <rPr>
        <b/>
        <sz val="12"/>
        <rFont val="맑은 고딕"/>
        <family val="3"/>
        <charset val="129"/>
      </rPr>
      <t xml:space="preserve">의원명
</t>
    </r>
    <r>
      <rPr>
        <sz val="11"/>
        <rFont val="맑은 고딕"/>
        <family val="2"/>
        <scheme val="major"/>
      </rPr>
      <t/>
    </r>
    <phoneticPr fontId="7" type="noConversion"/>
  </si>
  <si>
    <r>
      <rPr>
        <b/>
        <sz val="12"/>
        <rFont val="맑은 고딕"/>
        <family val="3"/>
        <charset val="129"/>
      </rPr>
      <t>소속정당</t>
    </r>
    <r>
      <rPr>
        <sz val="11"/>
        <rFont val="Arial"/>
        <family val="2"/>
      </rPr>
      <t xml:space="preserve">
(</t>
    </r>
    <r>
      <rPr>
        <sz val="11"/>
        <rFont val="맑은 고딕"/>
        <family val="3"/>
        <charset val="129"/>
      </rPr>
      <t>출석회의명</t>
    </r>
    <r>
      <rPr>
        <sz val="11"/>
        <rFont val="Arial"/>
        <family val="2"/>
      </rPr>
      <t>)</t>
    </r>
    <phoneticPr fontId="7" type="noConversion"/>
  </si>
  <si>
    <r>
      <rPr>
        <sz val="11"/>
        <rFont val="맑은 고딕"/>
        <family val="3"/>
        <charset val="129"/>
      </rPr>
      <t>출석율</t>
    </r>
    <r>
      <rPr>
        <sz val="11"/>
        <rFont val="Arial"/>
        <family val="2"/>
      </rPr>
      <t>(%)</t>
    </r>
  </si>
  <si>
    <r>
      <rPr>
        <sz val="11"/>
        <rFont val="맑은 고딕"/>
        <family val="3"/>
        <charset val="129"/>
      </rPr>
      <t>출석일수</t>
    </r>
    <phoneticPr fontId="7" type="noConversion"/>
  </si>
  <si>
    <r>
      <rPr>
        <sz val="11"/>
        <rFont val="맑은 고딕"/>
        <family val="3"/>
        <charset val="129"/>
      </rPr>
      <t>전체회의일수</t>
    </r>
    <phoneticPr fontId="7" type="noConversion"/>
  </si>
  <si>
    <r>
      <rPr>
        <sz val="11"/>
        <color rgb="FF000000"/>
        <rFont val="맑은 고딕"/>
        <family val="3"/>
        <charset val="129"/>
      </rPr>
      <t>본회의</t>
    </r>
    <phoneticPr fontId="7" type="noConversion"/>
  </si>
  <si>
    <r>
      <rPr>
        <sz val="11"/>
        <color rgb="FF000000"/>
        <rFont val="맑은 고딕"/>
        <family val="3"/>
        <charset val="129"/>
      </rPr>
      <t>소속</t>
    </r>
    <r>
      <rPr>
        <sz val="11"/>
        <color rgb="FF000000"/>
        <rFont val="Arial"/>
        <family val="2"/>
      </rPr>
      <t xml:space="preserve"> </t>
    </r>
    <r>
      <rPr>
        <sz val="11"/>
        <color rgb="FF000000"/>
        <rFont val="맑은 고딕"/>
        <family val="3"/>
        <charset val="129"/>
      </rPr>
      <t>상임위</t>
    </r>
    <r>
      <rPr>
        <sz val="11"/>
        <color rgb="FF000000"/>
        <rFont val="Arial"/>
        <family val="2"/>
      </rPr>
      <t>/</t>
    </r>
    <r>
      <rPr>
        <sz val="11"/>
        <color rgb="FF000000"/>
        <rFont val="맑은 고딕"/>
        <family val="3"/>
        <charset val="129"/>
      </rPr>
      <t>특별위</t>
    </r>
    <phoneticPr fontId="7" type="noConversion"/>
  </si>
  <si>
    <r>
      <rPr>
        <sz val="11"/>
        <color rgb="FF000000"/>
        <rFont val="맑은 고딕"/>
        <family val="3"/>
        <charset val="129"/>
      </rPr>
      <t>불출석</t>
    </r>
    <r>
      <rPr>
        <sz val="11"/>
        <color rgb="FF000000"/>
        <rFont val="Arial"/>
        <family val="2"/>
      </rPr>
      <t xml:space="preserve"> </t>
    </r>
    <r>
      <rPr>
        <sz val="11"/>
        <color rgb="FF000000"/>
        <rFont val="맑은 고딕"/>
        <family val="3"/>
        <charset val="129"/>
      </rPr>
      <t>내용</t>
    </r>
    <phoneticPr fontId="7" type="noConversion"/>
  </si>
  <si>
    <r>
      <rPr>
        <sz val="11"/>
        <color rgb="FF000000"/>
        <rFont val="맑은 고딕"/>
        <family val="3"/>
        <charset val="129"/>
      </rPr>
      <t xml:space="preserve">출석율
</t>
    </r>
    <r>
      <rPr>
        <sz val="11"/>
        <color rgb="FF000000"/>
        <rFont val="Arial"/>
        <family val="2"/>
      </rPr>
      <t>(%)</t>
    </r>
    <phoneticPr fontId="7" type="noConversion"/>
  </si>
  <si>
    <r>
      <rPr>
        <sz val="11"/>
        <color rgb="FF000000"/>
        <rFont val="맑은 고딕"/>
        <family val="3"/>
        <charset val="129"/>
      </rPr>
      <t>출석일수</t>
    </r>
    <phoneticPr fontId="7" type="noConversion"/>
  </si>
  <si>
    <r>
      <rPr>
        <sz val="11"/>
        <color rgb="FF000000"/>
        <rFont val="맑은 고딕"/>
        <family val="3"/>
        <charset val="129"/>
      </rPr>
      <t>전체일수</t>
    </r>
    <phoneticPr fontId="7" type="noConversion"/>
  </si>
  <si>
    <r>
      <rPr>
        <sz val="11"/>
        <color rgb="FF000000"/>
        <rFont val="맑은 고딕"/>
        <family val="2"/>
      </rPr>
      <t>불출석</t>
    </r>
    <r>
      <rPr>
        <sz val="11"/>
        <color rgb="FF000000"/>
        <rFont val="Arial"/>
        <family val="2"/>
      </rPr>
      <t xml:space="preserve"> </t>
    </r>
    <r>
      <rPr>
        <sz val="11"/>
        <color rgb="FF000000"/>
        <rFont val="맑은 고딕"/>
        <family val="2"/>
      </rPr>
      <t>일자</t>
    </r>
  </si>
  <si>
    <r>
      <rPr>
        <sz val="11"/>
        <color rgb="FF000000"/>
        <rFont val="맑은 고딕"/>
        <family val="2"/>
      </rPr>
      <t>불출석회기</t>
    </r>
  </si>
  <si>
    <r>
      <rPr>
        <sz val="11"/>
        <color rgb="FF000000"/>
        <rFont val="맑은 고딕"/>
        <family val="2"/>
      </rPr>
      <t>불출석사유</t>
    </r>
  </si>
  <si>
    <t>공개자료
불출석기록누락</t>
    <phoneticPr fontId="3" type="noConversion"/>
  </si>
  <si>
    <t>회의록 미기재</t>
    <phoneticPr fontId="7" type="noConversion"/>
  </si>
  <si>
    <t>의장</t>
    <phoneticPr fontId="7" type="noConversion"/>
  </si>
  <si>
    <r>
      <rPr>
        <sz val="10"/>
        <color rgb="FF000000"/>
        <rFont val="맑은 고딕"/>
        <family val="3"/>
        <charset val="129"/>
        <scheme val="minor"/>
      </rPr>
      <t>더불어민주당</t>
    </r>
    <phoneticPr fontId="7" type="noConversion"/>
  </si>
  <si>
    <t>부의장</t>
    <phoneticPr fontId="7" type="noConversion"/>
  </si>
  <si>
    <t>본회의</t>
    <phoneticPr fontId="7" type="noConversion"/>
  </si>
  <si>
    <t>행정복지위</t>
    <phoneticPr fontId="7" type="noConversion"/>
  </si>
  <si>
    <t>산업건설위</t>
    <phoneticPr fontId="7" type="noConversion"/>
  </si>
  <si>
    <t>예결특위</t>
    <phoneticPr fontId="7" type="noConversion"/>
  </si>
  <si>
    <t>행감특위</t>
    <phoneticPr fontId="7" type="noConversion"/>
  </si>
  <si>
    <t>소속위원회
(상임위/특별위)</t>
    <phoneticPr fontId="3" type="noConversion"/>
  </si>
  <si>
    <t>전체
출석률</t>
    <phoneticPr fontId="3" type="noConversion"/>
  </si>
  <si>
    <t>본회의
출석률</t>
    <phoneticPr fontId="3" type="noConversion"/>
  </si>
  <si>
    <t>소속위원회
출석률</t>
    <phoneticPr fontId="3" type="noConversion"/>
  </si>
  <si>
    <t>회기
(차수)</t>
    <phoneticPr fontId="3" type="noConversion"/>
  </si>
  <si>
    <t>회의일수</t>
    <phoneticPr fontId="3" type="noConversion"/>
  </si>
  <si>
    <t>군정질의</t>
    <phoneticPr fontId="3" type="noConversion"/>
  </si>
  <si>
    <t>5분발언</t>
    <phoneticPr fontId="3" type="noConversion"/>
  </si>
  <si>
    <t>질의·발언
합계</t>
    <phoneticPr fontId="3" type="noConversion"/>
  </si>
  <si>
    <t>건의안
결의안</t>
    <phoneticPr fontId="3" type="noConversion"/>
  </si>
  <si>
    <t>조례안
대표발의</t>
    <phoneticPr fontId="3" type="noConversion"/>
  </si>
  <si>
    <t>발의합계</t>
    <phoneticPr fontId="3" type="noConversion"/>
  </si>
  <si>
    <t>의정활동
실적합계</t>
    <phoneticPr fontId="3" type="noConversion"/>
  </si>
  <si>
    <t>의정활동
실적평균</t>
    <phoneticPr fontId="3" type="noConversion"/>
  </si>
  <si>
    <t>토론회간담회
강연 등</t>
    <phoneticPr fontId="3" type="noConversion"/>
  </si>
  <si>
    <t>의원당 평균
질의·발언</t>
    <phoneticPr fontId="3" type="noConversion"/>
  </si>
  <si>
    <t>의원당 평균
발의</t>
    <phoneticPr fontId="3" type="noConversion"/>
  </si>
  <si>
    <t>의장</t>
    <phoneticPr fontId="3" type="noConversion"/>
  </si>
  <si>
    <t>-</t>
    <phoneticPr fontId="3" type="noConversion"/>
  </si>
  <si>
    <t>부의장</t>
    <phoneticPr fontId="3" type="noConversion"/>
  </si>
  <si>
    <r>
      <t>1</t>
    </r>
    <r>
      <rPr>
        <sz val="11"/>
        <color theme="1"/>
        <rFont val="맑은 고딕"/>
        <family val="2"/>
        <charset val="129"/>
        <scheme val="minor"/>
      </rPr>
      <t>0</t>
    </r>
    <phoneticPr fontId="3" type="noConversion"/>
  </si>
  <si>
    <t>장수군의회</t>
    <phoneticPr fontId="3" type="noConversion"/>
  </si>
  <si>
    <r>
      <rPr>
        <b/>
        <sz val="14"/>
        <color rgb="FF000000"/>
        <rFont val="맑은 고딕"/>
        <family val="3"/>
        <charset val="129"/>
      </rPr>
      <t>장수군의회</t>
    </r>
    <r>
      <rPr>
        <b/>
        <sz val="14"/>
        <color rgb="FF000000"/>
        <rFont val="Arial"/>
        <family val="2"/>
      </rPr>
      <t xml:space="preserve"> </t>
    </r>
    <r>
      <rPr>
        <b/>
        <sz val="14"/>
        <color rgb="FF000000"/>
        <rFont val="맑은 고딕"/>
        <family val="3"/>
        <charset val="129"/>
      </rPr>
      <t>의원별</t>
    </r>
    <r>
      <rPr>
        <b/>
        <sz val="14"/>
        <color rgb="FF000000"/>
        <rFont val="Arial"/>
        <family val="2"/>
      </rPr>
      <t xml:space="preserve"> </t>
    </r>
    <r>
      <rPr>
        <b/>
        <sz val="14"/>
        <color rgb="FF000000"/>
        <rFont val="맑은 고딕"/>
        <family val="3"/>
        <charset val="129"/>
      </rPr>
      <t>출결현황</t>
    </r>
    <r>
      <rPr>
        <b/>
        <sz val="14"/>
        <color rgb="FF000000"/>
        <rFont val="Arial"/>
        <family val="2"/>
      </rPr>
      <t xml:space="preserve"> - </t>
    </r>
    <r>
      <rPr>
        <b/>
        <sz val="14"/>
        <color rgb="FF000000"/>
        <rFont val="맑은 고딕"/>
        <family val="3"/>
        <charset val="129"/>
      </rPr>
      <t>회의록</t>
    </r>
    <r>
      <rPr>
        <b/>
        <sz val="14"/>
        <color rgb="FF000000"/>
        <rFont val="Arial"/>
        <family val="2"/>
      </rPr>
      <t xml:space="preserve"> </t>
    </r>
    <r>
      <rPr>
        <b/>
        <sz val="14"/>
        <color rgb="FF000000"/>
        <rFont val="맑은 고딕"/>
        <family val="3"/>
        <charset val="129"/>
      </rPr>
      <t>대조</t>
    </r>
    <r>
      <rPr>
        <b/>
        <sz val="14"/>
        <color rgb="FF000000"/>
        <rFont val="Arial"/>
        <family val="2"/>
      </rPr>
      <t xml:space="preserve"> </t>
    </r>
    <r>
      <rPr>
        <b/>
        <sz val="14"/>
        <color rgb="FF000000"/>
        <rFont val="맑은 고딕"/>
        <family val="3"/>
        <charset val="129"/>
      </rPr>
      <t>편집본</t>
    </r>
    <phoneticPr fontId="7" type="noConversion"/>
  </si>
  <si>
    <t>김종문</t>
    <phoneticPr fontId="7" type="noConversion"/>
  </si>
  <si>
    <t>한국희</t>
    <phoneticPr fontId="7" type="noConversion"/>
  </si>
  <si>
    <t>유기홍</t>
    <phoneticPr fontId="7" type="noConversion"/>
  </si>
  <si>
    <t>행정복지위 위원장</t>
    <phoneticPr fontId="3" type="noConversion"/>
  </si>
  <si>
    <t>장정복</t>
    <phoneticPr fontId="7" type="noConversion"/>
  </si>
  <si>
    <t>산업건설위 위원장</t>
    <phoneticPr fontId="3" type="noConversion"/>
  </si>
  <si>
    <t>김용문</t>
    <phoneticPr fontId="7" type="noConversion"/>
  </si>
  <si>
    <t>최화식</t>
    <phoneticPr fontId="7" type="noConversion"/>
  </si>
  <si>
    <t>나금례</t>
    <phoneticPr fontId="7" type="noConversion"/>
  </si>
  <si>
    <t>2018 조사특위 위원장</t>
    <phoneticPr fontId="3" type="noConversion"/>
  </si>
  <si>
    <t>2019 조사특위 위원장</t>
    <phoneticPr fontId="3" type="noConversion"/>
  </si>
  <si>
    <t>13</t>
    <phoneticPr fontId="3" type="noConversion"/>
  </si>
  <si>
    <t>32</t>
    <phoneticPr fontId="3" type="noConversion"/>
  </si>
  <si>
    <t>김종문</t>
    <phoneticPr fontId="7" type="noConversion"/>
  </si>
  <si>
    <t>한국희</t>
    <phoneticPr fontId="7" type="noConversion"/>
  </si>
  <si>
    <t>유기홍</t>
    <phoneticPr fontId="7" type="noConversion"/>
  </si>
  <si>
    <t>조사특위</t>
    <phoneticPr fontId="7" type="noConversion"/>
  </si>
  <si>
    <t>위원장</t>
    <phoneticPr fontId="3" type="noConversion"/>
  </si>
  <si>
    <t>2018.11.22</t>
  </si>
  <si>
    <t>2018.11.23</t>
  </si>
  <si>
    <t>2018.11.27</t>
  </si>
  <si>
    <t>2018.11.28</t>
  </si>
  <si>
    <t>2019.01.16</t>
    <phoneticPr fontId="3" type="noConversion"/>
  </si>
  <si>
    <t>병가</t>
    <phoneticPr fontId="3" type="noConversion"/>
  </si>
  <si>
    <t>2018.10.16</t>
    <phoneticPr fontId="3" type="noConversion"/>
  </si>
  <si>
    <t>기록누락</t>
    <phoneticPr fontId="3" type="noConversion"/>
  </si>
  <si>
    <t>병가</t>
    <phoneticPr fontId="3" type="noConversion"/>
  </si>
  <si>
    <t>회의록 미기재</t>
    <phoneticPr fontId="3" type="noConversion"/>
  </si>
  <si>
    <t>회의록 미기재</t>
    <phoneticPr fontId="3" type="noConversion"/>
  </si>
  <si>
    <t>2018.11.30</t>
    <phoneticPr fontId="3" type="noConversion"/>
  </si>
  <si>
    <r>
      <rPr>
        <sz val="10"/>
        <color rgb="FF000000"/>
        <rFont val="돋움"/>
        <family val="3"/>
        <charset val="129"/>
      </rPr>
      <t>회의록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돋움"/>
        <family val="3"/>
        <charset val="129"/>
      </rPr>
      <t>미기재</t>
    </r>
    <phoneticPr fontId="3" type="noConversion"/>
  </si>
  <si>
    <t>장정복</t>
    <phoneticPr fontId="7" type="noConversion"/>
  </si>
  <si>
    <t>2018.07.24</t>
    <phoneticPr fontId="3" type="noConversion"/>
  </si>
  <si>
    <t>병가</t>
    <phoneticPr fontId="3" type="noConversion"/>
  </si>
  <si>
    <t>3일차</t>
  </si>
  <si>
    <t>4일차</t>
  </si>
  <si>
    <t>5일차</t>
  </si>
  <si>
    <t>2019.06.12</t>
  </si>
  <si>
    <t>2019.06.13</t>
  </si>
  <si>
    <t>2019.06.14</t>
  </si>
  <si>
    <t>2018.10.17</t>
  </si>
  <si>
    <t>2018.10.18</t>
  </si>
  <si>
    <t>2018.10.19</t>
  </si>
  <si>
    <t>2019.01.23</t>
    <phoneticPr fontId="3" type="noConversion"/>
  </si>
  <si>
    <t>무소속</t>
    <phoneticPr fontId="7" type="noConversion"/>
  </si>
  <si>
    <t>2019.03.07</t>
    <phoneticPr fontId="3" type="noConversion"/>
  </si>
  <si>
    <t>나금례</t>
    <phoneticPr fontId="7" type="noConversion"/>
  </si>
  <si>
    <t>더불어민주당</t>
    <phoneticPr fontId="7" type="noConversion"/>
  </si>
  <si>
    <t>위원장</t>
    <phoneticPr fontId="3" type="noConversion"/>
  </si>
  <si>
    <t>불참</t>
    <phoneticPr fontId="7" type="noConversion"/>
  </si>
  <si>
    <t>불참의원성명</t>
    <phoneticPr fontId="7" type="noConversion"/>
  </si>
  <si>
    <t>본회의</t>
    <phoneticPr fontId="7" type="noConversion"/>
  </si>
  <si>
    <t>정원 7명: 김종문 한국희 유기홍 장정복 김용문 나금례 최화식</t>
    <phoneticPr fontId="7" type="noConversion"/>
  </si>
  <si>
    <t>의장: 김종문</t>
    <phoneticPr fontId="7" type="noConversion"/>
  </si>
  <si>
    <t>1차</t>
    <phoneticPr fontId="7" type="noConversion"/>
  </si>
  <si>
    <t>2018.07.02</t>
    <phoneticPr fontId="7" type="noConversion"/>
  </si>
  <si>
    <t>부의장: 한국희</t>
    <phoneticPr fontId="7" type="noConversion"/>
  </si>
  <si>
    <t>1차</t>
    <phoneticPr fontId="7" type="noConversion"/>
  </si>
  <si>
    <t>2018.07.24</t>
    <phoneticPr fontId="7" type="noConversion"/>
  </si>
  <si>
    <t>(유기홍)</t>
    <phoneticPr fontId="7" type="noConversion"/>
  </si>
  <si>
    <t>회의록 미기재</t>
    <phoneticPr fontId="7" type="noConversion"/>
  </si>
  <si>
    <t>2018.08.27</t>
    <phoneticPr fontId="7" type="noConversion"/>
  </si>
  <si>
    <t>2차</t>
    <phoneticPr fontId="7" type="noConversion"/>
  </si>
  <si>
    <t>2018.08.31</t>
    <phoneticPr fontId="7" type="noConversion"/>
  </si>
  <si>
    <t>2018.09.19</t>
    <phoneticPr fontId="7" type="noConversion"/>
  </si>
  <si>
    <t>2018.10.16</t>
    <phoneticPr fontId="7" type="noConversion"/>
  </si>
  <si>
    <t>(한국희)</t>
    <phoneticPr fontId="7" type="noConversion"/>
  </si>
  <si>
    <t>2018.10.30</t>
    <phoneticPr fontId="7" type="noConversion"/>
  </si>
  <si>
    <t>2018.11.07</t>
    <phoneticPr fontId="7" type="noConversion"/>
  </si>
  <si>
    <t>2018.11.12</t>
    <phoneticPr fontId="7" type="noConversion"/>
  </si>
  <si>
    <t>2018.11.21</t>
    <phoneticPr fontId="7" type="noConversion"/>
  </si>
  <si>
    <t>2018.11.30</t>
    <phoneticPr fontId="7" type="noConversion"/>
  </si>
  <si>
    <t>2018.12.10</t>
    <phoneticPr fontId="7" type="noConversion"/>
  </si>
  <si>
    <t>2018.12.20</t>
    <phoneticPr fontId="7" type="noConversion"/>
  </si>
  <si>
    <t>2019.01.28</t>
    <phoneticPr fontId="7" type="noConversion"/>
  </si>
  <si>
    <t>2019.02.01</t>
    <phoneticPr fontId="7" type="noConversion"/>
  </si>
  <si>
    <t>2019.03.07</t>
    <phoneticPr fontId="7" type="noConversion"/>
  </si>
  <si>
    <t>2019.03.19</t>
    <phoneticPr fontId="7" type="noConversion"/>
  </si>
  <si>
    <t>2019.03.25</t>
    <phoneticPr fontId="7" type="noConversion"/>
  </si>
  <si>
    <t>2019.04.17</t>
    <phoneticPr fontId="7" type="noConversion"/>
  </si>
  <si>
    <t>2019.05.16</t>
    <phoneticPr fontId="7" type="noConversion"/>
  </si>
  <si>
    <t>2019.06.11</t>
    <phoneticPr fontId="7" type="noConversion"/>
  </si>
  <si>
    <t>2019.06.18</t>
    <phoneticPr fontId="7" type="noConversion"/>
  </si>
  <si>
    <t>2019.06.25</t>
    <phoneticPr fontId="7" type="noConversion"/>
  </si>
  <si>
    <t>상임위</t>
    <phoneticPr fontId="7" type="noConversion"/>
  </si>
  <si>
    <t>정원 5명: 유기홍 한국희 김용문 나금례 최화식</t>
    <phoneticPr fontId="7" type="noConversion"/>
  </si>
  <si>
    <t>행정복지위</t>
    <phoneticPr fontId="7" type="noConversion"/>
  </si>
  <si>
    <t>1차(폐회중)</t>
    <phoneticPr fontId="7" type="noConversion"/>
  </si>
  <si>
    <t>2018.07.20</t>
    <phoneticPr fontId="7" type="noConversion"/>
  </si>
  <si>
    <t>위원장: 유기홍</t>
    <phoneticPr fontId="7" type="noConversion"/>
  </si>
  <si>
    <t>2018.08.14</t>
    <phoneticPr fontId="7" type="noConversion"/>
  </si>
  <si>
    <t>2차(폐회중)</t>
    <phoneticPr fontId="7" type="noConversion"/>
  </si>
  <si>
    <t>2018.08.24</t>
    <phoneticPr fontId="7" type="noConversion"/>
  </si>
  <si>
    <t>1차(폐회중)</t>
    <phoneticPr fontId="7" type="noConversion"/>
  </si>
  <si>
    <t>2018.10.10</t>
    <phoneticPr fontId="7" type="noConversion"/>
  </si>
  <si>
    <t>1차(폐회중)</t>
    <phoneticPr fontId="7" type="noConversion"/>
  </si>
  <si>
    <t>정례회</t>
    <phoneticPr fontId="7" type="noConversion"/>
  </si>
  <si>
    <t>2018.11.06</t>
    <phoneticPr fontId="7" type="noConversion"/>
  </si>
  <si>
    <t>2018.11.20</t>
    <phoneticPr fontId="7" type="noConversion"/>
  </si>
  <si>
    <t>정례회</t>
    <phoneticPr fontId="7" type="noConversion"/>
  </si>
  <si>
    <t>2018.11.29</t>
    <phoneticPr fontId="7" type="noConversion"/>
  </si>
  <si>
    <t>2018.12.07</t>
    <phoneticPr fontId="7" type="noConversion"/>
  </si>
  <si>
    <t>3차</t>
    <phoneticPr fontId="7" type="noConversion"/>
  </si>
  <si>
    <t>2018.12.13</t>
    <phoneticPr fontId="7" type="noConversion"/>
  </si>
  <si>
    <t>2019.01.16</t>
    <phoneticPr fontId="7" type="noConversion"/>
  </si>
  <si>
    <t>(한국희)</t>
    <phoneticPr fontId="3" type="noConversion"/>
  </si>
  <si>
    <t>회의록 미기재</t>
    <phoneticPr fontId="3" type="noConversion"/>
  </si>
  <si>
    <t>2019.01.23</t>
    <phoneticPr fontId="7" type="noConversion"/>
  </si>
  <si>
    <t>김용문</t>
    <phoneticPr fontId="7" type="noConversion"/>
  </si>
  <si>
    <t>임시회</t>
    <phoneticPr fontId="7" type="noConversion"/>
  </si>
  <si>
    <t>최화식</t>
    <phoneticPr fontId="7" type="noConversion"/>
  </si>
  <si>
    <t>임시회</t>
    <phoneticPr fontId="7" type="noConversion"/>
  </si>
  <si>
    <t>2019.03.13</t>
    <phoneticPr fontId="7" type="noConversion"/>
  </si>
  <si>
    <t>2019.03.18</t>
    <phoneticPr fontId="7" type="noConversion"/>
  </si>
  <si>
    <t>2019.04.16</t>
    <phoneticPr fontId="7" type="noConversion"/>
  </si>
  <si>
    <t>2019.06.05</t>
    <phoneticPr fontId="7" type="noConversion"/>
  </si>
  <si>
    <t>2019.06.21</t>
    <phoneticPr fontId="7" type="noConversion"/>
  </si>
  <si>
    <t>정원 5명: 장정복 김용문 한국희 최화식 나금례</t>
    <phoneticPr fontId="7" type="noConversion"/>
  </si>
  <si>
    <t>산업건설위</t>
    <phoneticPr fontId="7" type="noConversion"/>
  </si>
  <si>
    <t>2018.07.20</t>
    <phoneticPr fontId="7" type="noConversion"/>
  </si>
  <si>
    <t>위원장: 장정복</t>
    <phoneticPr fontId="7" type="noConversion"/>
  </si>
  <si>
    <t>2018.11.06</t>
    <phoneticPr fontId="7" type="noConversion"/>
  </si>
  <si>
    <t>2018.11.20</t>
    <phoneticPr fontId="7" type="noConversion"/>
  </si>
  <si>
    <t>2018.12.13</t>
    <phoneticPr fontId="7" type="noConversion"/>
  </si>
  <si>
    <t>2019.01.16</t>
    <phoneticPr fontId="7" type="noConversion"/>
  </si>
  <si>
    <t>회의록 미기재</t>
    <phoneticPr fontId="3" type="noConversion"/>
  </si>
  <si>
    <t>2019.01.23</t>
    <phoneticPr fontId="7" type="noConversion"/>
  </si>
  <si>
    <t>2019.04.16</t>
    <phoneticPr fontId="7" type="noConversion"/>
  </si>
  <si>
    <t>특별위</t>
    <phoneticPr fontId="7" type="noConversion"/>
  </si>
  <si>
    <t>예산결산특별위</t>
    <phoneticPr fontId="7" type="noConversion"/>
  </si>
  <si>
    <t>정원 6명: 유기홍 한국희 장정복 김용문 나금례 최화식</t>
    <phoneticPr fontId="7" type="noConversion"/>
  </si>
  <si>
    <t>위원장: 유기홍</t>
    <phoneticPr fontId="7" type="noConversion"/>
  </si>
  <si>
    <t>1차</t>
    <phoneticPr fontId="7" type="noConversion"/>
  </si>
  <si>
    <t>예결특위</t>
    <phoneticPr fontId="7" type="noConversion"/>
  </si>
  <si>
    <t>임시회</t>
    <phoneticPr fontId="7" type="noConversion"/>
  </si>
  <si>
    <t>2018.08.27</t>
    <phoneticPr fontId="7" type="noConversion"/>
  </si>
  <si>
    <t>예결특위</t>
    <phoneticPr fontId="7" type="noConversion"/>
  </si>
  <si>
    <t>임시회</t>
    <phoneticPr fontId="7" type="noConversion"/>
  </si>
  <si>
    <t>(회의록 누락)</t>
    <phoneticPr fontId="7" type="noConversion"/>
  </si>
  <si>
    <t>위원장: 한국희</t>
    <phoneticPr fontId="7" type="noConversion"/>
  </si>
  <si>
    <t>2018.10.22</t>
    <phoneticPr fontId="7" type="noConversion"/>
  </si>
  <si>
    <t>2018.10.24</t>
    <phoneticPr fontId="7" type="noConversion"/>
  </si>
  <si>
    <t>2018.10.29</t>
    <phoneticPr fontId="7" type="noConversion"/>
  </si>
  <si>
    <t>위원장: 김용문</t>
    <phoneticPr fontId="7" type="noConversion"/>
  </si>
  <si>
    <t>정례회</t>
    <phoneticPr fontId="7" type="noConversion"/>
  </si>
  <si>
    <t>2018.11.30</t>
    <phoneticPr fontId="7" type="noConversion"/>
  </si>
  <si>
    <t>(한국희)</t>
    <phoneticPr fontId="3" type="noConversion"/>
  </si>
  <si>
    <t>정례회</t>
    <phoneticPr fontId="7" type="noConversion"/>
  </si>
  <si>
    <t>2018.12.03</t>
    <phoneticPr fontId="7" type="noConversion"/>
  </si>
  <si>
    <t>2018.12.10</t>
    <phoneticPr fontId="7" type="noConversion"/>
  </si>
  <si>
    <t>(출석의원 명단 누락)</t>
    <phoneticPr fontId="7" type="noConversion"/>
  </si>
  <si>
    <t>12차</t>
    <phoneticPr fontId="7" type="noConversion"/>
  </si>
  <si>
    <t>2018.12.17</t>
    <phoneticPr fontId="7" type="noConversion"/>
  </si>
  <si>
    <t>13차</t>
    <phoneticPr fontId="7" type="noConversion"/>
  </si>
  <si>
    <t>2018.12.14</t>
    <phoneticPr fontId="7" type="noConversion"/>
  </si>
  <si>
    <t>회의날짜 오기 (2018.12.19)</t>
    <phoneticPr fontId="7" type="noConversion"/>
  </si>
  <si>
    <t>위원장: 장정복</t>
    <phoneticPr fontId="7" type="noConversion"/>
  </si>
  <si>
    <t>1차</t>
    <phoneticPr fontId="7" type="noConversion"/>
  </si>
  <si>
    <t>2019.03.19</t>
    <phoneticPr fontId="7" type="noConversion"/>
  </si>
  <si>
    <t>위원장: 나금례</t>
    <phoneticPr fontId="7" type="noConversion"/>
  </si>
  <si>
    <t>정례회</t>
    <phoneticPr fontId="7" type="noConversion"/>
  </si>
  <si>
    <t>2019.06.18</t>
    <phoneticPr fontId="7" type="noConversion"/>
  </si>
  <si>
    <t>2019.06.24</t>
    <phoneticPr fontId="7" type="noConversion"/>
  </si>
  <si>
    <t>군정주요사업
실태조사특별위</t>
    <phoneticPr fontId="7" type="noConversion"/>
  </si>
  <si>
    <t>정원 6명: 김용문 한국희 정장복 유기홍 나금례 최화식</t>
    <phoneticPr fontId="7" type="noConversion"/>
  </si>
  <si>
    <t>위원장: 김용문</t>
    <phoneticPr fontId="7" type="noConversion"/>
  </si>
  <si>
    <t>2018.08.30</t>
    <phoneticPr fontId="7" type="noConversion"/>
  </si>
  <si>
    <t>1일차</t>
    <phoneticPr fontId="3" type="noConversion"/>
  </si>
  <si>
    <t>실태조사</t>
    <phoneticPr fontId="3" type="noConversion"/>
  </si>
  <si>
    <t>2018.10.16</t>
    <phoneticPr fontId="3" type="noConversion"/>
  </si>
  <si>
    <t>(회의록누락)</t>
    <phoneticPr fontId="3" type="noConversion"/>
  </si>
  <si>
    <t>2일차</t>
    <phoneticPr fontId="3" type="noConversion"/>
  </si>
  <si>
    <t>실태조사</t>
    <phoneticPr fontId="3" type="noConversion"/>
  </si>
  <si>
    <t>(회의록누락)</t>
    <phoneticPr fontId="3" type="noConversion"/>
  </si>
  <si>
    <t>2018.10.23</t>
    <phoneticPr fontId="3" type="noConversion"/>
  </si>
  <si>
    <t>2차</t>
    <phoneticPr fontId="7" type="noConversion"/>
  </si>
  <si>
    <t>2018.10.29</t>
    <phoneticPr fontId="7" type="noConversion"/>
  </si>
  <si>
    <t>위원장: 최화식</t>
    <phoneticPr fontId="7" type="noConversion"/>
  </si>
  <si>
    <t>1차</t>
    <phoneticPr fontId="7" type="noConversion"/>
  </si>
  <si>
    <t>특별위</t>
    <phoneticPr fontId="7" type="noConversion"/>
  </si>
  <si>
    <t>2019.05.13</t>
    <phoneticPr fontId="7" type="noConversion"/>
  </si>
  <si>
    <t>1일차</t>
    <phoneticPr fontId="3" type="noConversion"/>
  </si>
  <si>
    <t>2019.06.11</t>
    <phoneticPr fontId="3" type="noConversion"/>
  </si>
  <si>
    <t>2019.06.17</t>
    <phoneticPr fontId="3" type="noConversion"/>
  </si>
  <si>
    <t>2019.06.24</t>
    <phoneticPr fontId="7" type="noConversion"/>
  </si>
  <si>
    <t>행감특위</t>
    <phoneticPr fontId="3" type="noConversion"/>
  </si>
  <si>
    <t>정원 6명: 유기홍 한국희 장정복 김용문 나금례 최화식</t>
    <phoneticPr fontId="3" type="noConversion"/>
  </si>
  <si>
    <t>위원장: 유기홍</t>
    <phoneticPr fontId="3" type="noConversion"/>
  </si>
  <si>
    <t>1차</t>
    <phoneticPr fontId="3" type="noConversion"/>
  </si>
  <si>
    <t>특별위</t>
    <phoneticPr fontId="3" type="noConversion"/>
  </si>
  <si>
    <t>정례회</t>
    <phoneticPr fontId="3" type="noConversion"/>
  </si>
  <si>
    <t>2018.11.21</t>
    <phoneticPr fontId="3" type="noConversion"/>
  </si>
  <si>
    <t>특별위</t>
    <phoneticPr fontId="3" type="noConversion"/>
  </si>
  <si>
    <t>정례회</t>
    <phoneticPr fontId="3" type="noConversion"/>
  </si>
  <si>
    <t>2018.11.26</t>
    <phoneticPr fontId="3" type="noConversion"/>
  </si>
  <si>
    <t>2018.12.06</t>
    <phoneticPr fontId="3" type="noConversion"/>
  </si>
  <si>
    <t>38차례</t>
    <phoneticPr fontId="3" type="noConversion"/>
  </si>
  <si>
    <t>회의일수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</si>
</sst>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);[Red]\(0\)"/>
    <numFmt numFmtId="177" formatCode="0.0%"/>
    <numFmt numFmtId="178" formatCode="0.00_ "/>
  </numFmts>
  <fonts count="4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color rgb="FF000000"/>
      <name val="Arial"/>
      <family val="2"/>
    </font>
    <font>
      <sz val="10"/>
      <color rgb="FF0000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8"/>
      <name val="돋움"/>
      <family val="3"/>
      <charset val="129"/>
    </font>
    <font>
      <sz val="14"/>
      <color rgb="FF0000FF"/>
      <name val="맑은 고딕"/>
      <family val="3"/>
      <charset val="129"/>
    </font>
    <font>
      <sz val="10"/>
      <color rgb="FF000000"/>
      <name val="돋움"/>
      <family val="3"/>
      <charset val="129"/>
    </font>
    <font>
      <b/>
      <sz val="11"/>
      <color theme="1"/>
      <name val="맑은 고딕"/>
      <family val="3"/>
      <charset val="129"/>
    </font>
    <font>
      <b/>
      <sz val="14"/>
      <color rgb="FF000000"/>
      <name val="Arial"/>
      <family val="2"/>
    </font>
    <font>
      <b/>
      <sz val="14"/>
      <color rgb="FF000000"/>
      <name val="맑은 고딕"/>
      <family val="3"/>
      <charset val="129"/>
    </font>
    <font>
      <sz val="14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맑은 고딕"/>
      <family val="3"/>
      <charset val="129"/>
    </font>
    <font>
      <b/>
      <sz val="10"/>
      <color rgb="FF000000"/>
      <name val="돋움"/>
      <family val="3"/>
      <charset val="129"/>
    </font>
    <font>
      <b/>
      <sz val="12"/>
      <color rgb="FF000000"/>
      <name val="Arial"/>
      <family val="2"/>
    </font>
    <font>
      <b/>
      <sz val="12"/>
      <name val="Arial"/>
      <family val="2"/>
    </font>
    <font>
      <b/>
      <sz val="12"/>
      <name val="맑은 고딕"/>
      <family val="3"/>
      <charset val="129"/>
    </font>
    <font>
      <sz val="11"/>
      <name val="맑은 고딕"/>
      <family val="2"/>
      <scheme val="major"/>
    </font>
    <font>
      <sz val="11"/>
      <name val="Arial"/>
      <family val="2"/>
    </font>
    <font>
      <sz val="11"/>
      <name val="맑은 고딕"/>
      <family val="3"/>
      <charset val="129"/>
    </font>
    <font>
      <sz val="11"/>
      <color rgb="FF000000"/>
      <name val="Arial"/>
      <family val="2"/>
    </font>
    <font>
      <sz val="11"/>
      <color rgb="FF000000"/>
      <name val="맑은 고딕"/>
      <family val="3"/>
      <charset val="129"/>
    </font>
    <font>
      <sz val="11"/>
      <color rgb="FF000000"/>
      <name val="맑은 고딕"/>
      <family val="2"/>
    </font>
    <font>
      <b/>
      <sz val="10"/>
      <color rgb="FF000000"/>
      <name val="맑은 고딕"/>
      <family val="3"/>
      <charset val="129"/>
      <scheme val="minor"/>
    </font>
    <font>
      <sz val="10"/>
      <color rgb="FF000000"/>
      <name val="맑은 고딕"/>
      <family val="2"/>
      <scheme val="minor"/>
    </font>
    <font>
      <sz val="12"/>
      <color rgb="FF000000"/>
      <name val="Arial"/>
      <family val="2"/>
    </font>
    <font>
      <sz val="10"/>
      <color theme="1"/>
      <name val="맑은 고딕"/>
      <family val="2"/>
      <scheme val="minor"/>
    </font>
    <font>
      <sz val="11"/>
      <color rgb="FF000000"/>
      <name val="맑은 고딕"/>
      <family val="2"/>
      <scheme val="minor"/>
    </font>
    <font>
      <sz val="11"/>
      <color theme="0" tint="-0.249977111117893"/>
      <name val="맑은 고딕"/>
      <family val="2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ajor"/>
    </font>
    <font>
      <sz val="10"/>
      <color theme="1"/>
      <name val="맑은 고딕"/>
      <family val="2"/>
      <charset val="129"/>
      <scheme val="minor"/>
    </font>
    <font>
      <b/>
      <sz val="10"/>
      <color theme="1"/>
      <name val="맑은 고딕"/>
      <family val="2"/>
      <charset val="129"/>
      <scheme val="minor"/>
    </font>
    <font>
      <sz val="10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>
      <alignment vertical="center"/>
    </xf>
    <xf numFmtId="0" fontId="4" fillId="0" borderId="0"/>
    <xf numFmtId="0" fontId="1" fillId="0" borderId="0">
      <alignment vertical="center"/>
    </xf>
  </cellStyleXfs>
  <cellXfs count="152">
    <xf numFmtId="0" fontId="0" fillId="0" borderId="0" xfId="0">
      <alignment vertical="center"/>
    </xf>
    <xf numFmtId="0" fontId="5" fillId="0" borderId="0" xfId="1" applyFont="1" applyAlignment="1"/>
    <xf numFmtId="0" fontId="5" fillId="0" borderId="0" xfId="1" applyFont="1" applyAlignment="1">
      <alignment horizontal="center"/>
    </xf>
    <xf numFmtId="0" fontId="6" fillId="0" borderId="4" xfId="1" applyFont="1" applyBorder="1" applyAlignment="1">
      <alignment horizontal="center"/>
    </xf>
    <xf numFmtId="0" fontId="5" fillId="0" borderId="4" xfId="1" applyFont="1" applyBorder="1" applyAlignment="1"/>
    <xf numFmtId="0" fontId="5" fillId="0" borderId="4" xfId="1" applyFont="1" applyBorder="1" applyAlignment="1">
      <alignment horizontal="center"/>
    </xf>
    <xf numFmtId="0" fontId="5" fillId="0" borderId="0" xfId="1" applyFont="1" applyAlignment="1">
      <alignment horizontal="left"/>
    </xf>
    <xf numFmtId="0" fontId="6" fillId="0" borderId="0" xfId="1" applyFont="1" applyAlignment="1"/>
    <xf numFmtId="0" fontId="8" fillId="0" borderId="0" xfId="1" applyFont="1" applyAlignment="1">
      <alignment horizontal="justify" vertical="center" wrapText="1"/>
    </xf>
    <xf numFmtId="0" fontId="6" fillId="0" borderId="0" xfId="1" applyFont="1" applyBorder="1" applyAlignment="1">
      <alignment horizontal="center"/>
    </xf>
    <xf numFmtId="0" fontId="5" fillId="0" borderId="0" xfId="1" applyFont="1" applyBorder="1" applyAlignment="1"/>
    <xf numFmtId="0" fontId="5" fillId="0" borderId="0" xfId="1" applyFont="1" applyBorder="1" applyAlignment="1">
      <alignment horizontal="center"/>
    </xf>
    <xf numFmtId="0" fontId="5" fillId="0" borderId="0" xfId="1" applyFont="1" applyBorder="1" applyAlignment="1">
      <alignment horizontal="left"/>
    </xf>
    <xf numFmtId="0" fontId="5" fillId="0" borderId="4" xfId="1" applyFont="1" applyBorder="1" applyAlignment="1">
      <alignment horizontal="left"/>
    </xf>
    <xf numFmtId="0" fontId="10" fillId="0" borderId="0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1" fillId="0" borderId="0" xfId="1" applyFont="1" applyAlignment="1">
      <alignment vertical="top"/>
    </xf>
    <xf numFmtId="0" fontId="13" fillId="0" borderId="0" xfId="1" applyFont="1" applyAlignment="1">
      <alignment vertical="top"/>
    </xf>
    <xf numFmtId="0" fontId="13" fillId="0" borderId="0" xfId="1" applyFont="1" applyFill="1" applyAlignment="1">
      <alignment horizontal="center" vertical="top"/>
    </xf>
    <xf numFmtId="176" fontId="13" fillId="0" borderId="0" xfId="1" applyNumberFormat="1" applyFont="1" applyFill="1" applyAlignment="1">
      <alignment horizontal="center" vertical="top"/>
    </xf>
    <xf numFmtId="0" fontId="13" fillId="0" borderId="0" xfId="1" applyFont="1" applyAlignment="1">
      <alignment horizontal="center" vertical="top"/>
    </xf>
    <xf numFmtId="0" fontId="11" fillId="0" borderId="0" xfId="1" applyFont="1" applyAlignment="1">
      <alignment horizontal="center" vertical="top"/>
    </xf>
    <xf numFmtId="176" fontId="14" fillId="0" borderId="0" xfId="1" applyNumberFormat="1" applyFont="1" applyFill="1" applyAlignment="1">
      <alignment horizontal="right" vertical="top"/>
    </xf>
    <xf numFmtId="0" fontId="17" fillId="0" borderId="0" xfId="1" applyFont="1" applyAlignment="1">
      <alignment vertical="top"/>
    </xf>
    <xf numFmtId="0" fontId="4" fillId="0" borderId="0" xfId="1" applyFont="1" applyAlignment="1">
      <alignment vertical="top"/>
    </xf>
    <xf numFmtId="0" fontId="4" fillId="0" borderId="0" xfId="1" applyFont="1" applyFill="1" applyAlignment="1">
      <alignment horizontal="center" vertical="top"/>
    </xf>
    <xf numFmtId="176" fontId="4" fillId="0" borderId="0" xfId="1" applyNumberFormat="1" applyFont="1" applyFill="1" applyAlignment="1">
      <alignment horizontal="center" vertical="top"/>
    </xf>
    <xf numFmtId="0" fontId="4" fillId="0" borderId="0" xfId="1" applyFont="1" applyAlignment="1">
      <alignment horizontal="center" vertical="top"/>
    </xf>
    <xf numFmtId="49" fontId="4" fillId="0" borderId="0" xfId="1" applyNumberFormat="1" applyFont="1" applyAlignment="1">
      <alignment horizontal="center" vertical="top"/>
    </xf>
    <xf numFmtId="0" fontId="4" fillId="0" borderId="0" xfId="1" applyFont="1" applyFill="1" applyAlignment="1">
      <alignment vertical="center"/>
    </xf>
    <xf numFmtId="0" fontId="4" fillId="0" borderId="0" xfId="1" applyFont="1" applyFill="1" applyAlignment="1">
      <alignment horizontal="center" vertical="center"/>
    </xf>
    <xf numFmtId="0" fontId="23" fillId="0" borderId="15" xfId="1" applyFont="1" applyFill="1" applyBorder="1" applyAlignment="1">
      <alignment horizontal="center" vertical="center" wrapText="1"/>
    </xf>
    <xf numFmtId="176" fontId="23" fillId="0" borderId="15" xfId="1" applyNumberFormat="1" applyFont="1" applyFill="1" applyBorder="1" applyAlignment="1">
      <alignment horizontal="center" vertical="center"/>
    </xf>
    <xf numFmtId="0" fontId="23" fillId="0" borderId="15" xfId="1" applyFont="1" applyFill="1" applyBorder="1" applyAlignment="1">
      <alignment horizontal="center" vertical="center"/>
    </xf>
    <xf numFmtId="49" fontId="23" fillId="0" borderId="15" xfId="1" applyNumberFormat="1" applyFont="1" applyFill="1" applyBorder="1" applyAlignment="1">
      <alignment horizontal="center" vertical="center"/>
    </xf>
    <xf numFmtId="0" fontId="23" fillId="0" borderId="16" xfId="1" applyFont="1" applyFill="1" applyBorder="1" applyAlignment="1">
      <alignment horizontal="center" vertical="center"/>
    </xf>
    <xf numFmtId="0" fontId="9" fillId="0" borderId="0" xfId="1" applyFont="1" applyFill="1" applyAlignment="1">
      <alignment horizontal="center" vertical="center" wrapText="1"/>
    </xf>
    <xf numFmtId="0" fontId="9" fillId="0" borderId="0" xfId="1" applyFont="1" applyFill="1" applyAlignment="1">
      <alignment horizontal="center" vertical="center"/>
    </xf>
    <xf numFmtId="0" fontId="26" fillId="0" borderId="17" xfId="1" applyFont="1" applyBorder="1" applyAlignment="1"/>
    <xf numFmtId="0" fontId="2" fillId="0" borderId="17" xfId="1" applyFont="1" applyBorder="1" applyAlignment="1"/>
    <xf numFmtId="0" fontId="27" fillId="0" borderId="17" xfId="1" applyFont="1" applyBorder="1" applyAlignment="1"/>
    <xf numFmtId="177" fontId="17" fillId="2" borderId="18" xfId="1" applyNumberFormat="1" applyFont="1" applyFill="1" applyBorder="1" applyAlignment="1">
      <alignment horizontal="center" vertical="top"/>
    </xf>
    <xf numFmtId="0" fontId="28" fillId="2" borderId="18" xfId="1" applyFont="1" applyFill="1" applyBorder="1" applyAlignment="1">
      <alignment horizontal="center" vertical="top"/>
    </xf>
    <xf numFmtId="0" fontId="28" fillId="2" borderId="2" xfId="1" applyNumberFormat="1" applyFont="1" applyFill="1" applyBorder="1" applyAlignment="1">
      <alignment horizontal="center" vertical="top"/>
    </xf>
    <xf numFmtId="0" fontId="29" fillId="0" borderId="17" xfId="1" applyFont="1" applyBorder="1" applyAlignment="1">
      <alignment horizontal="center"/>
    </xf>
    <xf numFmtId="0" fontId="29" fillId="0" borderId="17" xfId="1" applyFont="1" applyBorder="1"/>
    <xf numFmtId="0" fontId="4" fillId="0" borderId="0" xfId="1" applyFont="1" applyAlignment="1"/>
    <xf numFmtId="0" fontId="4" fillId="0" borderId="0" xfId="1" applyFont="1" applyAlignment="1">
      <alignment horizontal="center"/>
    </xf>
    <xf numFmtId="0" fontId="2" fillId="0" borderId="19" xfId="1" applyFont="1" applyBorder="1" applyAlignment="1"/>
    <xf numFmtId="0" fontId="27" fillId="0" borderId="19" xfId="1" applyFont="1" applyBorder="1" applyAlignment="1"/>
    <xf numFmtId="177" fontId="30" fillId="0" borderId="19" xfId="1" applyNumberFormat="1" applyFont="1" applyBorder="1" applyAlignment="1"/>
    <xf numFmtId="49" fontId="30" fillId="0" borderId="19" xfId="1" applyNumberFormat="1" applyFont="1" applyBorder="1" applyAlignment="1">
      <alignment horizontal="center"/>
    </xf>
    <xf numFmtId="0" fontId="31" fillId="0" borderId="19" xfId="1" applyNumberFormat="1" applyFont="1" applyBorder="1" applyAlignment="1">
      <alignment horizontal="center"/>
    </xf>
    <xf numFmtId="0" fontId="29" fillId="0" borderId="19" xfId="1" applyFont="1" applyBorder="1" applyAlignment="1">
      <alignment horizontal="center"/>
    </xf>
    <xf numFmtId="0" fontId="29" fillId="0" borderId="19" xfId="1" applyFont="1" applyBorder="1"/>
    <xf numFmtId="0" fontId="26" fillId="0" borderId="3" xfId="1" applyFont="1" applyBorder="1" applyAlignment="1"/>
    <xf numFmtId="0" fontId="2" fillId="0" borderId="3" xfId="1" applyFont="1" applyBorder="1" applyAlignment="1"/>
    <xf numFmtId="0" fontId="27" fillId="0" borderId="3" xfId="1" applyFont="1" applyBorder="1" applyAlignment="1"/>
    <xf numFmtId="0" fontId="28" fillId="2" borderId="18" xfId="1" applyNumberFormat="1" applyFont="1" applyFill="1" applyBorder="1" applyAlignment="1">
      <alignment horizontal="center" vertical="top"/>
    </xf>
    <xf numFmtId="49" fontId="28" fillId="2" borderId="18" xfId="1" applyNumberFormat="1" applyFont="1" applyFill="1" applyBorder="1" applyAlignment="1">
      <alignment horizontal="center" vertical="top"/>
    </xf>
    <xf numFmtId="0" fontId="29" fillId="0" borderId="3" xfId="1" applyFont="1" applyBorder="1" applyAlignment="1">
      <alignment horizontal="center"/>
    </xf>
    <xf numFmtId="0" fontId="29" fillId="0" borderId="3" xfId="1" applyFont="1" applyBorder="1"/>
    <xf numFmtId="177" fontId="30" fillId="0" borderId="3" xfId="1" applyNumberFormat="1" applyFont="1" applyBorder="1" applyAlignment="1"/>
    <xf numFmtId="49" fontId="30" fillId="0" borderId="3" xfId="1" applyNumberFormat="1" applyFont="1" applyBorder="1" applyAlignment="1">
      <alignment horizontal="center"/>
    </xf>
    <xf numFmtId="0" fontId="31" fillId="0" borderId="3" xfId="1" applyNumberFormat="1" applyFont="1" applyBorder="1" applyAlignment="1">
      <alignment horizontal="center"/>
    </xf>
    <xf numFmtId="0" fontId="2" fillId="0" borderId="1" xfId="1" applyFont="1" applyBorder="1" applyAlignment="1"/>
    <xf numFmtId="0" fontId="27" fillId="0" borderId="1" xfId="1" applyFont="1" applyBorder="1" applyAlignment="1"/>
    <xf numFmtId="177" fontId="30" fillId="0" borderId="1" xfId="1" applyNumberFormat="1" applyFont="1" applyBorder="1" applyAlignment="1"/>
    <xf numFmtId="49" fontId="30" fillId="0" borderId="1" xfId="1" applyNumberFormat="1" applyFont="1" applyBorder="1" applyAlignment="1">
      <alignment horizontal="center"/>
    </xf>
    <xf numFmtId="49" fontId="31" fillId="0" borderId="1" xfId="1" applyNumberFormat="1" applyFont="1" applyBorder="1" applyAlignment="1">
      <alignment horizontal="center"/>
    </xf>
    <xf numFmtId="0" fontId="31" fillId="0" borderId="1" xfId="1" applyNumberFormat="1" applyFont="1" applyBorder="1" applyAlignment="1">
      <alignment horizontal="center"/>
    </xf>
    <xf numFmtId="0" fontId="29" fillId="0" borderId="1" xfId="1" applyFont="1" applyBorder="1" applyAlignment="1">
      <alignment horizontal="center"/>
    </xf>
    <xf numFmtId="0" fontId="29" fillId="0" borderId="1" xfId="1" applyFont="1" applyBorder="1"/>
    <xf numFmtId="0" fontId="27" fillId="0" borderId="15" xfId="1" applyFont="1" applyBorder="1" applyAlignment="1"/>
    <xf numFmtId="0" fontId="2" fillId="0" borderId="15" xfId="1" applyFont="1" applyBorder="1" applyAlignment="1"/>
    <xf numFmtId="177" fontId="30" fillId="0" borderId="15" xfId="1" applyNumberFormat="1" applyFont="1" applyBorder="1" applyAlignment="1"/>
    <xf numFmtId="49" fontId="30" fillId="0" borderId="15" xfId="1" applyNumberFormat="1" applyFont="1" applyBorder="1" applyAlignment="1">
      <alignment horizontal="center"/>
    </xf>
    <xf numFmtId="49" fontId="31" fillId="0" borderId="15" xfId="1" applyNumberFormat="1" applyFont="1" applyBorder="1" applyAlignment="1">
      <alignment horizontal="center"/>
    </xf>
    <xf numFmtId="0" fontId="31" fillId="0" borderId="15" xfId="1" applyNumberFormat="1" applyFont="1" applyBorder="1" applyAlignment="1">
      <alignment horizontal="center"/>
    </xf>
    <xf numFmtId="0" fontId="29" fillId="0" borderId="15" xfId="1" applyFont="1" applyBorder="1" applyAlignment="1">
      <alignment horizontal="center"/>
    </xf>
    <xf numFmtId="0" fontId="32" fillId="0" borderId="15" xfId="1" applyFont="1" applyBorder="1"/>
    <xf numFmtId="0" fontId="26" fillId="0" borderId="1" xfId="1" applyFont="1" applyBorder="1" applyAlignment="1"/>
    <xf numFmtId="0" fontId="33" fillId="0" borderId="1" xfId="1" applyFont="1" applyBorder="1"/>
    <xf numFmtId="0" fontId="9" fillId="0" borderId="0" xfId="1" applyFont="1" applyAlignment="1"/>
    <xf numFmtId="49" fontId="1" fillId="0" borderId="0" xfId="2" applyNumberFormat="1" applyBorder="1">
      <alignment vertical="center"/>
    </xf>
    <xf numFmtId="0" fontId="1" fillId="0" borderId="0" xfId="2" applyBorder="1">
      <alignment vertical="center"/>
    </xf>
    <xf numFmtId="0" fontId="1" fillId="0" borderId="0" xfId="2" applyBorder="1" applyAlignment="1">
      <alignment horizontal="center" vertical="center" wrapText="1"/>
    </xf>
    <xf numFmtId="177" fontId="1" fillId="0" borderId="0" xfId="2" applyNumberFormat="1" applyBorder="1" applyAlignment="1">
      <alignment horizontal="center" vertical="center" wrapText="1"/>
    </xf>
    <xf numFmtId="49" fontId="1" fillId="0" borderId="0" xfId="2" applyNumberFormat="1" applyBorder="1" applyAlignment="1">
      <alignment horizontal="center" vertical="center" wrapText="1"/>
    </xf>
    <xf numFmtId="49" fontId="1" fillId="0" borderId="0" xfId="2" applyNumberFormat="1" applyBorder="1" applyAlignment="1">
      <alignment horizontal="center" vertical="center"/>
    </xf>
    <xf numFmtId="0" fontId="34" fillId="0" borderId="0" xfId="2" applyFont="1" applyBorder="1" applyAlignment="1">
      <alignment horizontal="center" vertical="center" wrapText="1"/>
    </xf>
    <xf numFmtId="0" fontId="34" fillId="0" borderId="0" xfId="2" applyFont="1" applyFill="1" applyBorder="1" applyAlignment="1">
      <alignment horizontal="center" vertical="center" wrapText="1"/>
    </xf>
    <xf numFmtId="0" fontId="1" fillId="0" borderId="0" xfId="2" applyBorder="1" applyAlignment="1">
      <alignment vertical="center" wrapText="1"/>
    </xf>
    <xf numFmtId="0" fontId="1" fillId="2" borderId="0" xfId="2" applyFill="1">
      <alignment vertical="center"/>
    </xf>
    <xf numFmtId="0" fontId="1" fillId="2" borderId="0" xfId="2" applyFill="1" applyAlignment="1">
      <alignment horizontal="left" vertical="center"/>
    </xf>
    <xf numFmtId="177" fontId="35" fillId="3" borderId="0" xfId="2" applyNumberFormat="1" applyFont="1" applyFill="1" applyAlignment="1">
      <alignment horizontal="center" vertical="center"/>
    </xf>
    <xf numFmtId="177" fontId="34" fillId="2" borderId="0" xfId="2" applyNumberFormat="1" applyFont="1" applyFill="1" applyAlignment="1">
      <alignment horizontal="center" vertical="center"/>
    </xf>
    <xf numFmtId="49" fontId="35" fillId="3" borderId="0" xfId="2" applyNumberFormat="1" applyFont="1" applyFill="1" applyAlignment="1">
      <alignment horizontal="center" vertical="center"/>
    </xf>
    <xf numFmtId="0" fontId="34" fillId="2" borderId="0" xfId="2" applyFont="1" applyFill="1" applyBorder="1" applyAlignment="1">
      <alignment horizontal="center" vertical="center"/>
    </xf>
    <xf numFmtId="0" fontId="35" fillId="3" borderId="0" xfId="2" applyFont="1" applyFill="1" applyAlignment="1">
      <alignment horizontal="center" vertical="center"/>
    </xf>
    <xf numFmtId="0" fontId="35" fillId="3" borderId="0" xfId="2" applyFont="1" applyFill="1" applyBorder="1" applyAlignment="1">
      <alignment horizontal="center" vertical="center"/>
    </xf>
    <xf numFmtId="178" fontId="35" fillId="3" borderId="0" xfId="2" applyNumberFormat="1" applyFont="1" applyFill="1" applyAlignment="1">
      <alignment horizontal="center" vertical="center"/>
    </xf>
    <xf numFmtId="178" fontId="1" fillId="0" borderId="0" xfId="2" applyNumberFormat="1">
      <alignment vertical="center"/>
    </xf>
    <xf numFmtId="0" fontId="1" fillId="0" borderId="0" xfId="2">
      <alignment vertical="center"/>
    </xf>
    <xf numFmtId="49" fontId="1" fillId="0" borderId="0" xfId="2" applyNumberFormat="1" applyAlignment="1">
      <alignment vertical="center"/>
    </xf>
    <xf numFmtId="0" fontId="1" fillId="0" borderId="0" xfId="2" applyAlignment="1">
      <alignment vertical="center"/>
    </xf>
    <xf numFmtId="0" fontId="36" fillId="0" borderId="0" xfId="2" applyFont="1" applyFill="1" applyBorder="1" applyAlignment="1">
      <alignment horizontal="center" vertical="center" wrapText="1"/>
    </xf>
    <xf numFmtId="0" fontId="36" fillId="0" borderId="0" xfId="2" applyFont="1" applyFill="1" applyBorder="1" applyAlignment="1">
      <alignment horizontal="left" vertical="center" wrapText="1"/>
    </xf>
    <xf numFmtId="177" fontId="36" fillId="0" borderId="0" xfId="2" applyNumberFormat="1" applyFont="1" applyFill="1" applyBorder="1" applyAlignment="1">
      <alignment horizontal="center" vertical="center" wrapText="1"/>
    </xf>
    <xf numFmtId="177" fontId="32" fillId="0" borderId="0" xfId="2" applyNumberFormat="1" applyFont="1" applyFill="1" applyAlignment="1">
      <alignment horizontal="center" vertical="center"/>
    </xf>
    <xf numFmtId="49" fontId="32" fillId="0" borderId="0" xfId="2" applyNumberFormat="1" applyFont="1" applyFill="1" applyAlignment="1">
      <alignment horizontal="center" vertical="center"/>
    </xf>
    <xf numFmtId="0" fontId="37" fillId="0" borderId="0" xfId="2" applyFont="1" applyFill="1" applyAlignment="1">
      <alignment horizontal="center" vertical="center"/>
    </xf>
    <xf numFmtId="0" fontId="38" fillId="0" borderId="0" xfId="2" applyFont="1" applyFill="1" applyAlignment="1">
      <alignment horizontal="center" vertical="center"/>
    </xf>
    <xf numFmtId="0" fontId="37" fillId="0" borderId="0" xfId="2" applyFont="1" applyFill="1" applyBorder="1" applyAlignment="1">
      <alignment horizontal="center" vertical="center"/>
    </xf>
    <xf numFmtId="0" fontId="35" fillId="0" borderId="0" xfId="2" applyFont="1" applyFill="1" applyAlignment="1">
      <alignment horizontal="center" vertical="center"/>
    </xf>
    <xf numFmtId="0" fontId="1" fillId="0" borderId="0" xfId="2" applyAlignment="1">
      <alignment horizontal="center" vertical="center"/>
    </xf>
    <xf numFmtId="0" fontId="39" fillId="0" borderId="0" xfId="2" applyFont="1" applyFill="1" applyBorder="1" applyAlignment="1">
      <alignment horizontal="center" vertical="center" wrapText="1"/>
    </xf>
    <xf numFmtId="0" fontId="39" fillId="0" borderId="0" xfId="2" applyFont="1" applyFill="1" applyBorder="1" applyAlignment="1">
      <alignment horizontal="left" vertical="center" wrapText="1"/>
    </xf>
    <xf numFmtId="177" fontId="39" fillId="0" borderId="0" xfId="2" applyNumberFormat="1" applyFont="1" applyFill="1" applyBorder="1" applyAlignment="1">
      <alignment horizontal="center" vertical="center" wrapText="1"/>
    </xf>
    <xf numFmtId="0" fontId="1" fillId="0" borderId="0" xfId="2" applyAlignment="1">
      <alignment horizontal="left" vertical="center"/>
    </xf>
    <xf numFmtId="177" fontId="1" fillId="0" borderId="0" xfId="2" applyNumberFormat="1" applyAlignment="1">
      <alignment horizontal="center" vertical="center"/>
    </xf>
    <xf numFmtId="49" fontId="1" fillId="0" borderId="0" xfId="2" applyNumberFormat="1" applyAlignment="1">
      <alignment horizontal="center" vertical="center"/>
    </xf>
    <xf numFmtId="0" fontId="35" fillId="0" borderId="0" xfId="2" applyFont="1" applyAlignment="1">
      <alignment horizontal="center" vertical="center"/>
    </xf>
    <xf numFmtId="49" fontId="1" fillId="0" borderId="0" xfId="2" applyNumberFormat="1">
      <alignment vertical="center"/>
    </xf>
    <xf numFmtId="49" fontId="0" fillId="2" borderId="0" xfId="2" applyNumberFormat="1" applyFont="1" applyFill="1">
      <alignment vertical="center"/>
    </xf>
    <xf numFmtId="0" fontId="0" fillId="2" borderId="0" xfId="2" applyFont="1" applyFill="1">
      <alignment vertical="center"/>
    </xf>
    <xf numFmtId="0" fontId="15" fillId="0" borderId="0" xfId="1" applyFont="1" applyAlignment="1">
      <alignment wrapText="1"/>
    </xf>
    <xf numFmtId="0" fontId="15" fillId="0" borderId="0" xfId="1" applyFont="1" applyAlignment="1"/>
    <xf numFmtId="0" fontId="26" fillId="0" borderId="20" xfId="1" applyFont="1" applyBorder="1" applyAlignment="1"/>
    <xf numFmtId="0" fontId="27" fillId="0" borderId="20" xfId="1" applyFont="1" applyBorder="1" applyAlignment="1"/>
    <xf numFmtId="0" fontId="2" fillId="0" borderId="20" xfId="1" applyFont="1" applyBorder="1" applyAlignment="1"/>
    <xf numFmtId="177" fontId="30" fillId="0" borderId="20" xfId="1" applyNumberFormat="1" applyFont="1" applyBorder="1" applyAlignment="1"/>
    <xf numFmtId="49" fontId="30" fillId="0" borderId="20" xfId="1" applyNumberFormat="1" applyFont="1" applyBorder="1" applyAlignment="1">
      <alignment horizontal="center"/>
    </xf>
    <xf numFmtId="49" fontId="31" fillId="0" borderId="20" xfId="1" applyNumberFormat="1" applyFont="1" applyBorder="1" applyAlignment="1">
      <alignment horizontal="center"/>
    </xf>
    <xf numFmtId="0" fontId="31" fillId="0" borderId="20" xfId="1" applyNumberFormat="1" applyFont="1" applyBorder="1" applyAlignment="1">
      <alignment horizontal="center"/>
    </xf>
    <xf numFmtId="0" fontId="29" fillId="0" borderId="20" xfId="1" applyFont="1" applyBorder="1" applyAlignment="1">
      <alignment horizontal="center"/>
    </xf>
    <xf numFmtId="0" fontId="29" fillId="0" borderId="20" xfId="1" applyFont="1" applyBorder="1"/>
    <xf numFmtId="0" fontId="23" fillId="0" borderId="7" xfId="1" applyFont="1" applyFill="1" applyBorder="1" applyAlignment="1">
      <alignment horizontal="center" vertical="center"/>
    </xf>
    <xf numFmtId="0" fontId="23" fillId="0" borderId="8" xfId="1" applyFont="1" applyFill="1" applyBorder="1" applyAlignment="1">
      <alignment horizontal="center" vertical="center"/>
    </xf>
    <xf numFmtId="0" fontId="23" fillId="0" borderId="9" xfId="1" applyFont="1" applyFill="1" applyBorder="1" applyAlignment="1">
      <alignment horizontal="center" vertical="center"/>
    </xf>
    <xf numFmtId="0" fontId="23" fillId="0" borderId="10" xfId="1" applyFont="1" applyFill="1" applyBorder="1" applyAlignment="1">
      <alignment horizontal="center" vertical="center"/>
    </xf>
    <xf numFmtId="0" fontId="23" fillId="0" borderId="11" xfId="1" applyFont="1" applyFill="1" applyBorder="1" applyAlignment="1">
      <alignment horizontal="center" vertical="center"/>
    </xf>
    <xf numFmtId="0" fontId="21" fillId="0" borderId="8" xfId="1" applyFont="1" applyFill="1" applyBorder="1" applyAlignment="1">
      <alignment vertical="center"/>
    </xf>
    <xf numFmtId="0" fontId="21" fillId="0" borderId="12" xfId="1" applyFont="1" applyFill="1" applyBorder="1" applyAlignment="1">
      <alignment vertical="center"/>
    </xf>
    <xf numFmtId="0" fontId="18" fillId="0" borderId="5" xfId="1" applyFont="1" applyFill="1" applyBorder="1" applyAlignment="1">
      <alignment horizontal="center" vertical="center" wrapText="1"/>
    </xf>
    <xf numFmtId="0" fontId="18" fillId="0" borderId="13" xfId="1" applyFont="1" applyFill="1" applyBorder="1" applyAlignment="1">
      <alignment horizontal="center" vertical="center" wrapText="1"/>
    </xf>
    <xf numFmtId="0" fontId="18" fillId="0" borderId="6" xfId="1" applyFont="1" applyFill="1" applyBorder="1" applyAlignment="1">
      <alignment horizontal="center" vertical="center" wrapText="1"/>
    </xf>
    <xf numFmtId="0" fontId="18" fillId="0" borderId="14" xfId="1" applyFont="1" applyFill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center" vertical="center" wrapText="1"/>
    </xf>
    <xf numFmtId="0" fontId="21" fillId="0" borderId="14" xfId="1" applyFont="1" applyFill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center" vertical="center"/>
    </xf>
    <xf numFmtId="0" fontId="21" fillId="0" borderId="14" xfId="1" applyFont="1" applyFill="1" applyBorder="1" applyAlignment="1">
      <alignment horizontal="center" vertical="center"/>
    </xf>
  </cellXfs>
  <cellStyles count="3">
    <cellStyle name="표준" xfId="0" builtinId="0"/>
    <cellStyle name="표준 2" xfId="1"/>
    <cellStyle name="표준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tabSelected="1" workbookViewId="0">
      <pane ySplit="1" topLeftCell="A2" activePane="bottomLeft" state="frozen"/>
      <selection pane="bottomLeft"/>
    </sheetView>
  </sheetViews>
  <sheetFormatPr defaultRowHeight="16.5" x14ac:dyDescent="0.3"/>
  <cols>
    <col min="1" max="1" width="5" style="123" customWidth="1"/>
    <col min="2" max="2" width="2.625" style="103" customWidth="1"/>
    <col min="3" max="3" width="12.875" style="103" customWidth="1"/>
    <col min="4" max="4" width="22.375" style="119" customWidth="1"/>
    <col min="5" max="7" width="12.625" style="120" customWidth="1"/>
    <col min="8" max="9" width="10.625" style="121" customWidth="1"/>
    <col min="10" max="15" width="10.625" style="103" customWidth="1"/>
    <col min="16" max="16" width="12.625" style="122" customWidth="1"/>
    <col min="17" max="17" width="12.625" style="114" customWidth="1"/>
    <col min="18" max="18" width="12.625" style="115" customWidth="1"/>
    <col min="19" max="33" width="12.625" style="103" customWidth="1"/>
    <col min="34" max="16384" width="9" style="103"/>
  </cols>
  <sheetData>
    <row r="1" spans="1:20" s="85" customFormat="1" ht="33" x14ac:dyDescent="0.3">
      <c r="A1" s="84"/>
      <c r="D1" s="86" t="s">
        <v>79</v>
      </c>
      <c r="E1" s="87" t="s">
        <v>80</v>
      </c>
      <c r="F1" s="87" t="s">
        <v>81</v>
      </c>
      <c r="G1" s="87" t="s">
        <v>82</v>
      </c>
      <c r="H1" s="88" t="s">
        <v>83</v>
      </c>
      <c r="I1" s="89" t="s">
        <v>84</v>
      </c>
      <c r="J1" s="86" t="s">
        <v>85</v>
      </c>
      <c r="K1" s="86" t="s">
        <v>86</v>
      </c>
      <c r="L1" s="86" t="s">
        <v>87</v>
      </c>
      <c r="M1" s="86" t="s">
        <v>88</v>
      </c>
      <c r="N1" s="86" t="s">
        <v>89</v>
      </c>
      <c r="O1" s="86" t="s">
        <v>90</v>
      </c>
      <c r="P1" s="90" t="s">
        <v>91</v>
      </c>
      <c r="Q1" s="91" t="s">
        <v>92</v>
      </c>
      <c r="R1" s="90" t="s">
        <v>93</v>
      </c>
      <c r="S1" s="91" t="s">
        <v>94</v>
      </c>
      <c r="T1" s="92" t="s">
        <v>95</v>
      </c>
    </row>
    <row r="2" spans="1:20" x14ac:dyDescent="0.3">
      <c r="A2" s="124" t="s">
        <v>99</v>
      </c>
      <c r="B2" s="93"/>
      <c r="C2" s="125" t="s">
        <v>100</v>
      </c>
      <c r="D2" s="94"/>
      <c r="E2" s="95">
        <f>AVERAGE(E3:E9)</f>
        <v>0.99</v>
      </c>
      <c r="F2" s="96">
        <f>AVERAGE(F3:F9)</f>
        <v>0.9911428571428571</v>
      </c>
      <c r="G2" s="96">
        <f>AVERAGE(G3:G9)</f>
        <v>0.98816666666666675</v>
      </c>
      <c r="H2" s="97" t="s">
        <v>113</v>
      </c>
      <c r="I2" s="97" t="s">
        <v>114</v>
      </c>
      <c r="J2" s="98">
        <f>SUM(J3:J9)</f>
        <v>6</v>
      </c>
      <c r="K2" s="98">
        <f>SUM(K3:K9)</f>
        <v>6</v>
      </c>
      <c r="L2" s="99">
        <f>J2+K2</f>
        <v>12</v>
      </c>
      <c r="M2" s="98">
        <v>1</v>
      </c>
      <c r="N2" s="98">
        <f>SUM(N3:N9)</f>
        <v>9</v>
      </c>
      <c r="O2" s="100">
        <f>M2+N2</f>
        <v>10</v>
      </c>
      <c r="P2" s="99">
        <f>L2+O2</f>
        <v>22</v>
      </c>
      <c r="Q2" s="101">
        <f>22/7</f>
        <v>3.1428571428571428</v>
      </c>
      <c r="R2" s="99" t="s">
        <v>298</v>
      </c>
      <c r="S2" s="102">
        <f>12/7</f>
        <v>1.7142857142857142</v>
      </c>
      <c r="T2" s="102">
        <f>10/7</f>
        <v>1.4285714285714286</v>
      </c>
    </row>
    <row r="3" spans="1:20" s="105" customFormat="1" x14ac:dyDescent="0.3">
      <c r="A3" s="104"/>
      <c r="B3" s="105">
        <v>1</v>
      </c>
      <c r="C3" s="106" t="s">
        <v>102</v>
      </c>
      <c r="D3" s="107" t="s">
        <v>96</v>
      </c>
      <c r="E3" s="108">
        <v>1</v>
      </c>
      <c r="F3" s="109">
        <v>1</v>
      </c>
      <c r="G3" s="109" t="s">
        <v>97</v>
      </c>
      <c r="H3" s="110"/>
      <c r="I3" s="110"/>
      <c r="J3" s="111">
        <v>1</v>
      </c>
      <c r="K3" s="111"/>
      <c r="L3" s="112">
        <f t="shared" ref="L3:L9" si="0">SUM(J3:K3)</f>
        <v>1</v>
      </c>
      <c r="M3" s="113"/>
      <c r="N3" s="111"/>
      <c r="O3" s="112">
        <f t="shared" ref="O3:O9" si="1">SUM(M3:N3)</f>
        <v>0</v>
      </c>
      <c r="P3" s="112">
        <f>L3+O3</f>
        <v>1</v>
      </c>
      <c r="Q3" s="114"/>
      <c r="R3" s="115"/>
    </row>
    <row r="4" spans="1:20" s="105" customFormat="1" x14ac:dyDescent="0.3">
      <c r="A4" s="104"/>
      <c r="B4" s="105">
        <v>2</v>
      </c>
      <c r="C4" s="116" t="s">
        <v>103</v>
      </c>
      <c r="D4" s="117" t="s">
        <v>98</v>
      </c>
      <c r="E4" s="118">
        <v>0.96599999999999997</v>
      </c>
      <c r="F4" s="109">
        <v>0.96899999999999997</v>
      </c>
      <c r="G4" s="109">
        <v>0.96499999999999997</v>
      </c>
      <c r="H4" s="110"/>
      <c r="I4" s="110"/>
      <c r="J4" s="111">
        <v>1</v>
      </c>
      <c r="K4" s="111">
        <v>1</v>
      </c>
      <c r="L4" s="112">
        <f t="shared" si="0"/>
        <v>2</v>
      </c>
      <c r="M4" s="113"/>
      <c r="N4" s="111">
        <v>2</v>
      </c>
      <c r="O4" s="112">
        <f t="shared" si="1"/>
        <v>2</v>
      </c>
      <c r="P4" s="112">
        <f t="shared" ref="P4:P9" si="2">L4+O4</f>
        <v>4</v>
      </c>
      <c r="Q4" s="114"/>
      <c r="R4" s="115"/>
    </row>
    <row r="5" spans="1:20" s="105" customFormat="1" x14ac:dyDescent="0.3">
      <c r="A5" s="104"/>
      <c r="B5" s="105">
        <v>3</v>
      </c>
      <c r="C5" s="106" t="s">
        <v>104</v>
      </c>
      <c r="D5" s="107" t="s">
        <v>105</v>
      </c>
      <c r="E5" s="108">
        <v>0.99</v>
      </c>
      <c r="F5" s="109">
        <v>0.96899999999999997</v>
      </c>
      <c r="G5" s="109">
        <v>1</v>
      </c>
      <c r="H5" s="110"/>
      <c r="I5" s="110"/>
      <c r="J5" s="111">
        <v>1</v>
      </c>
      <c r="K5" s="111"/>
      <c r="L5" s="112">
        <f t="shared" si="0"/>
        <v>1</v>
      </c>
      <c r="M5" s="113"/>
      <c r="N5" s="111"/>
      <c r="O5" s="112">
        <f t="shared" si="1"/>
        <v>0</v>
      </c>
      <c r="P5" s="112">
        <f t="shared" si="2"/>
        <v>1</v>
      </c>
      <c r="Q5" s="114"/>
      <c r="R5" s="115"/>
    </row>
    <row r="6" spans="1:20" s="105" customFormat="1" x14ac:dyDescent="0.3">
      <c r="A6" s="104"/>
      <c r="B6" s="105">
        <v>4</v>
      </c>
      <c r="C6" s="116" t="s">
        <v>106</v>
      </c>
      <c r="D6" s="117" t="s">
        <v>107</v>
      </c>
      <c r="E6" s="118">
        <v>1</v>
      </c>
      <c r="F6" s="109">
        <v>1</v>
      </c>
      <c r="G6" s="109">
        <v>1</v>
      </c>
      <c r="H6" s="110"/>
      <c r="I6" s="110"/>
      <c r="J6" s="111">
        <v>2</v>
      </c>
      <c r="K6" s="111">
        <v>1</v>
      </c>
      <c r="L6" s="112">
        <f>SUM(J6:K6)</f>
        <v>3</v>
      </c>
      <c r="M6" s="113"/>
      <c r="N6" s="111">
        <v>1</v>
      </c>
      <c r="O6" s="112">
        <f>SUM(M6:N6)</f>
        <v>1</v>
      </c>
      <c r="P6" s="112">
        <f t="shared" si="2"/>
        <v>4</v>
      </c>
      <c r="Q6" s="114"/>
      <c r="R6" s="115"/>
    </row>
    <row r="7" spans="1:20" s="105" customFormat="1" x14ac:dyDescent="0.3">
      <c r="A7" s="104"/>
      <c r="B7" s="105">
        <v>5</v>
      </c>
      <c r="C7" s="116" t="s">
        <v>108</v>
      </c>
      <c r="D7" s="117" t="s">
        <v>111</v>
      </c>
      <c r="E7" s="118">
        <v>0.98299999999999998</v>
      </c>
      <c r="F7" s="109">
        <v>1</v>
      </c>
      <c r="G7" s="109">
        <v>0.97599999999999998</v>
      </c>
      <c r="H7" s="110"/>
      <c r="I7" s="110"/>
      <c r="J7" s="111">
        <v>1</v>
      </c>
      <c r="K7" s="111">
        <v>1</v>
      </c>
      <c r="L7" s="112">
        <f t="shared" si="0"/>
        <v>2</v>
      </c>
      <c r="M7" s="113"/>
      <c r="N7" s="111">
        <v>2</v>
      </c>
      <c r="O7" s="112">
        <f t="shared" si="1"/>
        <v>2</v>
      </c>
      <c r="P7" s="112">
        <f t="shared" si="2"/>
        <v>4</v>
      </c>
      <c r="Q7" s="114"/>
      <c r="R7" s="115"/>
    </row>
    <row r="8" spans="1:20" s="105" customFormat="1" x14ac:dyDescent="0.3">
      <c r="A8" s="104"/>
      <c r="B8" s="105">
        <v>6</v>
      </c>
      <c r="C8" s="106" t="s">
        <v>109</v>
      </c>
      <c r="D8" s="107" t="s">
        <v>112</v>
      </c>
      <c r="E8" s="108">
        <v>0.99099999999999999</v>
      </c>
      <c r="F8" s="109">
        <v>1</v>
      </c>
      <c r="G8" s="109">
        <v>0.98799999999999999</v>
      </c>
      <c r="H8" s="110"/>
      <c r="I8" s="110"/>
      <c r="J8" s="111"/>
      <c r="K8" s="111">
        <v>1</v>
      </c>
      <c r="L8" s="112">
        <f t="shared" si="0"/>
        <v>1</v>
      </c>
      <c r="M8" s="113"/>
      <c r="N8" s="111">
        <v>3</v>
      </c>
      <c r="O8" s="112">
        <f t="shared" si="1"/>
        <v>3</v>
      </c>
      <c r="P8" s="112">
        <f t="shared" si="2"/>
        <v>4</v>
      </c>
      <c r="Q8" s="114"/>
      <c r="R8" s="115"/>
    </row>
    <row r="9" spans="1:20" s="105" customFormat="1" x14ac:dyDescent="0.3">
      <c r="A9" s="104"/>
      <c r="B9" s="105">
        <v>7</v>
      </c>
      <c r="C9" s="106" t="s">
        <v>110</v>
      </c>
      <c r="D9" s="107"/>
      <c r="E9" s="108">
        <v>1</v>
      </c>
      <c r="F9" s="109">
        <v>1</v>
      </c>
      <c r="G9" s="109">
        <v>1</v>
      </c>
      <c r="H9" s="110"/>
      <c r="I9" s="110"/>
      <c r="J9" s="111"/>
      <c r="K9" s="111">
        <v>2</v>
      </c>
      <c r="L9" s="112">
        <f t="shared" si="0"/>
        <v>2</v>
      </c>
      <c r="M9" s="113"/>
      <c r="N9" s="111">
        <v>1</v>
      </c>
      <c r="O9" s="112">
        <f t="shared" si="1"/>
        <v>1</v>
      </c>
      <c r="P9" s="112">
        <f t="shared" si="2"/>
        <v>3</v>
      </c>
      <c r="Q9" s="114"/>
      <c r="R9" s="115"/>
    </row>
    <row r="10" spans="1:20" s="105" customFormat="1" x14ac:dyDescent="0.3">
      <c r="A10" s="104"/>
      <c r="C10" s="106"/>
      <c r="D10" s="119"/>
      <c r="E10" s="120"/>
      <c r="F10" s="120"/>
      <c r="G10" s="120"/>
      <c r="H10" s="121"/>
      <c r="I10" s="121"/>
      <c r="J10" s="115"/>
      <c r="K10" s="115"/>
      <c r="L10" s="115"/>
      <c r="P10" s="122"/>
      <c r="Q10" s="114"/>
      <c r="R10" s="115"/>
    </row>
    <row r="11" spans="1:20" s="105" customFormat="1" x14ac:dyDescent="0.3">
      <c r="A11" s="104"/>
      <c r="D11" s="119"/>
      <c r="E11" s="120"/>
      <c r="F11" s="120"/>
      <c r="G11" s="120"/>
      <c r="H11" s="121"/>
      <c r="I11" s="121"/>
      <c r="P11" s="122"/>
      <c r="Q11" s="114"/>
      <c r="R11" s="115"/>
    </row>
    <row r="12" spans="1:20" s="105" customFormat="1" x14ac:dyDescent="0.3">
      <c r="A12" s="104"/>
      <c r="D12" s="119"/>
      <c r="E12" s="120"/>
      <c r="F12" s="120"/>
      <c r="G12" s="120"/>
      <c r="H12" s="121"/>
      <c r="I12" s="121"/>
      <c r="P12" s="122"/>
      <c r="Q12" s="114"/>
      <c r="R12" s="115"/>
    </row>
    <row r="13" spans="1:20" s="105" customFormat="1" x14ac:dyDescent="0.3">
      <c r="A13" s="104"/>
      <c r="D13" s="119"/>
      <c r="E13" s="120"/>
      <c r="F13" s="120"/>
      <c r="G13" s="120"/>
      <c r="H13" s="121"/>
      <c r="I13" s="121"/>
      <c r="P13" s="122"/>
      <c r="Q13" s="114"/>
      <c r="R13" s="115"/>
    </row>
    <row r="14" spans="1:20" s="105" customFormat="1" x14ac:dyDescent="0.3">
      <c r="A14" s="104"/>
      <c r="D14" s="119"/>
      <c r="E14" s="120"/>
      <c r="F14" s="120"/>
      <c r="G14" s="120"/>
      <c r="H14" s="121"/>
      <c r="I14" s="121"/>
      <c r="P14" s="122"/>
      <c r="Q14" s="114"/>
      <c r="R14" s="115"/>
    </row>
    <row r="15" spans="1:20" s="105" customFormat="1" x14ac:dyDescent="0.3">
      <c r="A15" s="104"/>
      <c r="D15" s="119"/>
      <c r="E15" s="120"/>
      <c r="F15" s="120"/>
      <c r="G15" s="120"/>
      <c r="H15" s="121"/>
      <c r="I15" s="121"/>
      <c r="P15" s="122"/>
      <c r="Q15" s="114"/>
      <c r="R15" s="115"/>
    </row>
    <row r="16" spans="1:20" s="105" customFormat="1" x14ac:dyDescent="0.3">
      <c r="A16" s="104"/>
      <c r="D16" s="119"/>
      <c r="E16" s="120"/>
      <c r="F16" s="120"/>
      <c r="G16" s="120"/>
      <c r="H16" s="121"/>
      <c r="I16" s="121"/>
      <c r="P16" s="122"/>
      <c r="Q16" s="114"/>
      <c r="R16" s="115"/>
    </row>
    <row r="17" spans="1:18" s="105" customFormat="1" x14ac:dyDescent="0.3">
      <c r="A17" s="104"/>
      <c r="D17" s="119"/>
      <c r="E17" s="120"/>
      <c r="F17" s="120"/>
      <c r="G17" s="120"/>
      <c r="H17" s="121"/>
      <c r="I17" s="121"/>
      <c r="P17" s="122"/>
      <c r="Q17" s="114"/>
      <c r="R17" s="115"/>
    </row>
    <row r="18" spans="1:18" s="105" customFormat="1" x14ac:dyDescent="0.3">
      <c r="A18" s="104"/>
      <c r="D18" s="119"/>
      <c r="E18" s="120"/>
      <c r="F18" s="120"/>
      <c r="G18" s="120"/>
      <c r="H18" s="121"/>
      <c r="I18" s="121"/>
      <c r="P18" s="122"/>
      <c r="Q18" s="114"/>
      <c r="R18" s="115"/>
    </row>
    <row r="19" spans="1:18" s="105" customFormat="1" x14ac:dyDescent="0.3">
      <c r="A19" s="104"/>
      <c r="D19" s="119"/>
      <c r="E19" s="120"/>
      <c r="F19" s="120"/>
      <c r="G19" s="120"/>
      <c r="H19" s="121"/>
      <c r="I19" s="121"/>
      <c r="P19" s="122"/>
      <c r="Q19" s="114"/>
      <c r="R19" s="115"/>
    </row>
    <row r="20" spans="1:18" s="105" customFormat="1" x14ac:dyDescent="0.3">
      <c r="A20" s="104"/>
      <c r="D20" s="119"/>
      <c r="E20" s="120"/>
      <c r="F20" s="120"/>
      <c r="G20" s="120"/>
      <c r="H20" s="121"/>
      <c r="I20" s="121"/>
      <c r="P20" s="122"/>
      <c r="Q20" s="114"/>
      <c r="R20" s="115"/>
    </row>
    <row r="21" spans="1:18" s="105" customFormat="1" x14ac:dyDescent="0.3">
      <c r="A21" s="104"/>
      <c r="D21" s="119"/>
      <c r="E21" s="120"/>
      <c r="F21" s="120"/>
      <c r="G21" s="120"/>
      <c r="H21" s="121"/>
      <c r="I21" s="121"/>
      <c r="P21" s="122"/>
      <c r="Q21" s="114"/>
      <c r="R21" s="115"/>
    </row>
    <row r="22" spans="1:18" s="105" customFormat="1" x14ac:dyDescent="0.3">
      <c r="A22" s="104"/>
      <c r="D22" s="119"/>
      <c r="E22" s="120"/>
      <c r="F22" s="120"/>
      <c r="G22" s="120"/>
      <c r="H22" s="121"/>
      <c r="I22" s="121"/>
      <c r="P22" s="122"/>
      <c r="Q22" s="114"/>
      <c r="R22" s="115"/>
    </row>
    <row r="23" spans="1:18" s="105" customFormat="1" x14ac:dyDescent="0.3">
      <c r="A23" s="104"/>
      <c r="D23" s="119"/>
      <c r="E23" s="120"/>
      <c r="F23" s="120"/>
      <c r="G23" s="120"/>
      <c r="H23" s="121"/>
      <c r="I23" s="121"/>
      <c r="P23" s="122"/>
      <c r="Q23" s="114"/>
      <c r="R23" s="115"/>
    </row>
    <row r="24" spans="1:18" s="105" customFormat="1" x14ac:dyDescent="0.3">
      <c r="A24" s="104"/>
      <c r="D24" s="119"/>
      <c r="E24" s="120"/>
      <c r="F24" s="120"/>
      <c r="G24" s="120"/>
      <c r="H24" s="121"/>
      <c r="I24" s="121"/>
      <c r="P24" s="122"/>
      <c r="Q24" s="114"/>
      <c r="R24" s="115"/>
    </row>
    <row r="25" spans="1:18" s="105" customFormat="1" x14ac:dyDescent="0.3">
      <c r="A25" s="104"/>
      <c r="D25" s="119"/>
      <c r="E25" s="120"/>
      <c r="F25" s="120"/>
      <c r="G25" s="120"/>
      <c r="H25" s="121"/>
      <c r="I25" s="121"/>
      <c r="P25" s="122"/>
      <c r="Q25" s="114"/>
      <c r="R25" s="115"/>
    </row>
    <row r="26" spans="1:18" s="105" customFormat="1" x14ac:dyDescent="0.3">
      <c r="A26" s="104"/>
      <c r="D26" s="119"/>
      <c r="E26" s="120"/>
      <c r="F26" s="120"/>
      <c r="G26" s="120"/>
      <c r="H26" s="121"/>
      <c r="I26" s="121"/>
      <c r="P26" s="122"/>
      <c r="Q26" s="114"/>
      <c r="R26" s="115"/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R49"/>
  <sheetViews>
    <sheetView zoomScale="90" zoomScaleNormal="90" workbookViewId="0">
      <pane ySplit="4" topLeftCell="A5" activePane="bottomLeft" state="frozen"/>
      <selection activeCell="A4" sqref="A4"/>
      <selection pane="bottomLeft" activeCell="S44" sqref="S44"/>
    </sheetView>
  </sheetViews>
  <sheetFormatPr defaultColWidth="12.625" defaultRowHeight="15.75" customHeight="1" x14ac:dyDescent="0.2"/>
  <cols>
    <col min="1" max="12" width="12.625" style="46"/>
    <col min="13" max="14" width="12.625" style="47"/>
    <col min="15" max="16" width="12.625" style="46"/>
    <col min="17" max="18" width="12.625" style="47"/>
    <col min="19" max="16384" width="12.625" style="46"/>
  </cols>
  <sheetData>
    <row r="1" spans="1:18" s="17" customFormat="1" ht="20.25" x14ac:dyDescent="0.3">
      <c r="A1" s="16" t="s">
        <v>101</v>
      </c>
      <c r="G1" s="18"/>
      <c r="H1" s="19"/>
      <c r="I1" s="19"/>
      <c r="J1" s="18"/>
      <c r="K1" s="19"/>
      <c r="L1" s="19"/>
      <c r="M1" s="20"/>
      <c r="N1" s="21"/>
      <c r="O1" s="22" t="s">
        <v>53</v>
      </c>
      <c r="Q1" s="20"/>
      <c r="R1" s="20"/>
    </row>
    <row r="2" spans="1:18" s="24" customFormat="1" ht="8.1" customHeight="1" thickBot="1" x14ac:dyDescent="0.35">
      <c r="A2" s="23"/>
      <c r="G2" s="25"/>
      <c r="H2" s="26"/>
      <c r="I2" s="26"/>
      <c r="J2" s="25"/>
      <c r="K2" s="26"/>
      <c r="M2" s="27"/>
      <c r="N2" s="28"/>
      <c r="Q2" s="27"/>
      <c r="R2" s="27"/>
    </row>
    <row r="3" spans="1:18" s="29" customFormat="1" ht="21" customHeight="1" x14ac:dyDescent="0.3">
      <c r="A3" s="144" t="s">
        <v>54</v>
      </c>
      <c r="B3" s="146" t="s">
        <v>55</v>
      </c>
      <c r="C3" s="148" t="s">
        <v>56</v>
      </c>
      <c r="D3" s="150" t="s">
        <v>57</v>
      </c>
      <c r="E3" s="150" t="s">
        <v>58</v>
      </c>
      <c r="F3" s="150" t="s">
        <v>59</v>
      </c>
      <c r="G3" s="137" t="s">
        <v>60</v>
      </c>
      <c r="H3" s="138"/>
      <c r="I3" s="139"/>
      <c r="J3" s="140" t="s">
        <v>61</v>
      </c>
      <c r="K3" s="138"/>
      <c r="L3" s="141"/>
      <c r="M3" s="137" t="s">
        <v>62</v>
      </c>
      <c r="N3" s="142"/>
      <c r="O3" s="143"/>
      <c r="Q3" s="30"/>
      <c r="R3" s="30"/>
    </row>
    <row r="4" spans="1:18" s="29" customFormat="1" ht="50.25" customHeight="1" thickBot="1" x14ac:dyDescent="0.35">
      <c r="A4" s="145"/>
      <c r="B4" s="147"/>
      <c r="C4" s="149"/>
      <c r="D4" s="151"/>
      <c r="E4" s="151"/>
      <c r="F4" s="151"/>
      <c r="G4" s="31" t="s">
        <v>63</v>
      </c>
      <c r="H4" s="32" t="s">
        <v>64</v>
      </c>
      <c r="I4" s="32" t="s">
        <v>65</v>
      </c>
      <c r="J4" s="31" t="s">
        <v>63</v>
      </c>
      <c r="K4" s="32" t="s">
        <v>64</v>
      </c>
      <c r="L4" s="32" t="s">
        <v>65</v>
      </c>
      <c r="M4" s="33" t="s">
        <v>66</v>
      </c>
      <c r="N4" s="34" t="s">
        <v>67</v>
      </c>
      <c r="O4" s="35" t="s">
        <v>68</v>
      </c>
      <c r="Q4" s="36" t="s">
        <v>69</v>
      </c>
      <c r="R4" s="37" t="s">
        <v>70</v>
      </c>
    </row>
    <row r="5" spans="1:18" x14ac:dyDescent="0.25">
      <c r="A5" s="38" t="s">
        <v>71</v>
      </c>
      <c r="B5" s="39" t="s">
        <v>115</v>
      </c>
      <c r="C5" s="40" t="s">
        <v>72</v>
      </c>
      <c r="D5" s="41">
        <f>E5/F5</f>
        <v>1</v>
      </c>
      <c r="E5" s="42">
        <f>H5+K5</f>
        <v>32</v>
      </c>
      <c r="F5" s="42">
        <f>I5+L5</f>
        <v>32</v>
      </c>
      <c r="G5" s="41">
        <f>H5/I5</f>
        <v>1</v>
      </c>
      <c r="H5" s="43">
        <f>H6</f>
        <v>32</v>
      </c>
      <c r="I5" s="43">
        <f>I6</f>
        <v>32</v>
      </c>
      <c r="J5" s="41"/>
      <c r="K5" s="43">
        <v>0</v>
      </c>
      <c r="L5" s="43">
        <v>0</v>
      </c>
      <c r="M5" s="44"/>
      <c r="N5" s="44"/>
      <c r="O5" s="45"/>
    </row>
    <row r="6" spans="1:18" ht="17.25" thickBot="1" x14ac:dyDescent="0.35">
      <c r="A6" s="48"/>
      <c r="B6" s="49"/>
      <c r="C6" s="49"/>
      <c r="D6" s="50"/>
      <c r="E6" s="50"/>
      <c r="F6" s="50"/>
      <c r="G6" s="51"/>
      <c r="H6" s="52">
        <v>32</v>
      </c>
      <c r="I6" s="52">
        <v>32</v>
      </c>
      <c r="J6" s="51"/>
      <c r="K6" s="51"/>
      <c r="L6" s="51"/>
      <c r="M6" s="53"/>
      <c r="N6" s="53"/>
      <c r="O6" s="54"/>
    </row>
    <row r="7" spans="1:18" ht="15.75" customHeight="1" x14ac:dyDescent="0.25">
      <c r="A7" s="55" t="s">
        <v>73</v>
      </c>
      <c r="B7" s="56" t="s">
        <v>116</v>
      </c>
      <c r="C7" s="57" t="s">
        <v>72</v>
      </c>
      <c r="D7" s="41">
        <f>E7/F7</f>
        <v>0.96581196581196582</v>
      </c>
      <c r="E7" s="42">
        <f>H7+K7</f>
        <v>113</v>
      </c>
      <c r="F7" s="42">
        <f>I7+L7</f>
        <v>117</v>
      </c>
      <c r="G7" s="41">
        <f>H7/I7</f>
        <v>0.96875</v>
      </c>
      <c r="H7" s="58">
        <f>H8</f>
        <v>31</v>
      </c>
      <c r="I7" s="58">
        <f>I8</f>
        <v>32</v>
      </c>
      <c r="J7" s="41">
        <f>K7/L7</f>
        <v>0.96470588235294119</v>
      </c>
      <c r="K7" s="59">
        <f>SUM(K8:K13)</f>
        <v>82</v>
      </c>
      <c r="L7" s="59">
        <f>SUM(L8:L13)</f>
        <v>85</v>
      </c>
      <c r="M7" s="60"/>
      <c r="N7" s="60"/>
      <c r="O7" s="61"/>
    </row>
    <row r="8" spans="1:18" ht="15.75" customHeight="1" x14ac:dyDescent="0.3">
      <c r="A8" s="57"/>
      <c r="B8" s="57"/>
      <c r="C8" s="56" t="s">
        <v>74</v>
      </c>
      <c r="D8" s="62"/>
      <c r="E8" s="62"/>
      <c r="F8" s="62"/>
      <c r="G8" s="63"/>
      <c r="H8" s="64">
        <v>31</v>
      </c>
      <c r="I8" s="64">
        <v>32</v>
      </c>
      <c r="J8" s="63"/>
      <c r="K8" s="63"/>
      <c r="L8" s="63"/>
      <c r="M8" s="60" t="s">
        <v>126</v>
      </c>
      <c r="N8" s="60">
        <v>295</v>
      </c>
      <c r="O8" s="61" t="s">
        <v>128</v>
      </c>
      <c r="P8" s="83" t="s">
        <v>129</v>
      </c>
      <c r="R8" s="47">
        <v>1</v>
      </c>
    </row>
    <row r="9" spans="1:18" ht="15.75" customHeight="1" x14ac:dyDescent="0.3">
      <c r="A9" s="65"/>
      <c r="B9" s="66"/>
      <c r="C9" s="65" t="s">
        <v>75</v>
      </c>
      <c r="D9" s="67"/>
      <c r="E9" s="67"/>
      <c r="F9" s="67"/>
      <c r="G9" s="68"/>
      <c r="H9" s="68"/>
      <c r="I9" s="68"/>
      <c r="J9" s="69"/>
      <c r="K9" s="70">
        <v>17</v>
      </c>
      <c r="L9" s="70">
        <v>18</v>
      </c>
      <c r="M9" s="71" t="s">
        <v>124</v>
      </c>
      <c r="N9" s="71">
        <v>297</v>
      </c>
      <c r="O9" s="72" t="s">
        <v>125</v>
      </c>
      <c r="P9" s="83" t="s">
        <v>130</v>
      </c>
      <c r="R9" s="47">
        <v>1</v>
      </c>
    </row>
    <row r="10" spans="1:18" ht="15.75" customHeight="1" x14ac:dyDescent="0.3">
      <c r="A10" s="66"/>
      <c r="B10" s="66"/>
      <c r="C10" s="65" t="s">
        <v>76</v>
      </c>
      <c r="D10" s="67"/>
      <c r="E10" s="67"/>
      <c r="F10" s="67"/>
      <c r="G10" s="68"/>
      <c r="H10" s="68"/>
      <c r="I10" s="68"/>
      <c r="J10" s="69"/>
      <c r="K10" s="70">
        <v>12</v>
      </c>
      <c r="L10" s="70">
        <v>13</v>
      </c>
      <c r="M10" s="71" t="s">
        <v>124</v>
      </c>
      <c r="N10" s="71">
        <v>297</v>
      </c>
      <c r="O10" s="72" t="s">
        <v>125</v>
      </c>
      <c r="P10" s="83" t="s">
        <v>130</v>
      </c>
      <c r="R10" s="47">
        <v>1</v>
      </c>
    </row>
    <row r="11" spans="1:18" ht="16.5" x14ac:dyDescent="0.3">
      <c r="A11" s="81" t="s">
        <v>119</v>
      </c>
      <c r="B11" s="66"/>
      <c r="C11" s="65" t="s">
        <v>77</v>
      </c>
      <c r="D11" s="67"/>
      <c r="E11" s="67"/>
      <c r="F11" s="67"/>
      <c r="G11" s="68"/>
      <c r="H11" s="68"/>
      <c r="I11" s="68"/>
      <c r="J11" s="69"/>
      <c r="K11" s="70">
        <v>31</v>
      </c>
      <c r="L11" s="70">
        <v>32</v>
      </c>
      <c r="M11" s="71" t="s">
        <v>131</v>
      </c>
      <c r="N11" s="71">
        <v>297</v>
      </c>
      <c r="O11" s="72" t="s">
        <v>125</v>
      </c>
      <c r="P11" s="46" t="s">
        <v>132</v>
      </c>
      <c r="R11" s="47">
        <v>1</v>
      </c>
    </row>
    <row r="12" spans="1:18" ht="16.5" x14ac:dyDescent="0.3">
      <c r="A12" s="128"/>
      <c r="B12" s="129"/>
      <c r="C12" s="130" t="s">
        <v>118</v>
      </c>
      <c r="D12" s="131"/>
      <c r="E12" s="131"/>
      <c r="F12" s="131"/>
      <c r="G12" s="132"/>
      <c r="H12" s="132"/>
      <c r="I12" s="132"/>
      <c r="J12" s="133"/>
      <c r="K12" s="134">
        <v>15</v>
      </c>
      <c r="L12" s="134">
        <v>15</v>
      </c>
      <c r="M12" s="135"/>
      <c r="N12" s="135"/>
      <c r="O12" s="136"/>
    </row>
    <row r="13" spans="1:18" ht="15.75" customHeight="1" thickBot="1" x14ac:dyDescent="0.35">
      <c r="A13" s="73"/>
      <c r="B13" s="73"/>
      <c r="C13" s="74" t="s">
        <v>78</v>
      </c>
      <c r="D13" s="75"/>
      <c r="E13" s="75"/>
      <c r="F13" s="75"/>
      <c r="G13" s="76"/>
      <c r="H13" s="76"/>
      <c r="I13" s="76"/>
      <c r="J13" s="77"/>
      <c r="K13" s="78">
        <v>7</v>
      </c>
      <c r="L13" s="78">
        <v>7</v>
      </c>
      <c r="M13" s="79"/>
      <c r="N13" s="79"/>
      <c r="O13" s="80"/>
    </row>
    <row r="14" spans="1:18" x14ac:dyDescent="0.25">
      <c r="A14" s="56"/>
      <c r="B14" s="57" t="s">
        <v>117</v>
      </c>
      <c r="C14" s="57" t="s">
        <v>72</v>
      </c>
      <c r="D14" s="41">
        <f>E14/F14</f>
        <v>0.99038461538461542</v>
      </c>
      <c r="E14" s="42">
        <f>H14+K14</f>
        <v>103</v>
      </c>
      <c r="F14" s="42">
        <f>I14+L14</f>
        <v>104</v>
      </c>
      <c r="G14" s="41">
        <f>H14/I14</f>
        <v>0.96875</v>
      </c>
      <c r="H14" s="58">
        <f>H15</f>
        <v>31</v>
      </c>
      <c r="I14" s="58">
        <f>I15</f>
        <v>32</v>
      </c>
      <c r="J14" s="41">
        <f>K14/L14</f>
        <v>1</v>
      </c>
      <c r="K14" s="59">
        <f>SUM(K15:K19)</f>
        <v>72</v>
      </c>
      <c r="L14" s="59">
        <f>SUM(L15:L19)</f>
        <v>72</v>
      </c>
      <c r="M14" s="60"/>
      <c r="N14" s="60"/>
      <c r="O14" s="61"/>
    </row>
    <row r="15" spans="1:18" ht="15.75" customHeight="1" x14ac:dyDescent="0.3">
      <c r="A15" s="57"/>
      <c r="B15" s="57"/>
      <c r="C15" s="56" t="s">
        <v>74</v>
      </c>
      <c r="D15" s="62"/>
      <c r="E15" s="62"/>
      <c r="F15" s="62"/>
      <c r="G15" s="63"/>
      <c r="H15" s="64">
        <v>31</v>
      </c>
      <c r="I15" s="64">
        <v>32</v>
      </c>
      <c r="J15" s="63"/>
      <c r="K15" s="63"/>
      <c r="L15" s="63"/>
      <c r="M15" s="60" t="s">
        <v>134</v>
      </c>
      <c r="N15" s="60">
        <v>292</v>
      </c>
      <c r="O15" s="61" t="s">
        <v>135</v>
      </c>
      <c r="P15" s="83" t="s">
        <v>129</v>
      </c>
      <c r="R15" s="47">
        <v>1</v>
      </c>
    </row>
    <row r="16" spans="1:18" ht="15.75" customHeight="1" x14ac:dyDescent="0.3">
      <c r="A16" s="81" t="s">
        <v>119</v>
      </c>
      <c r="B16" s="66"/>
      <c r="C16" s="65" t="s">
        <v>75</v>
      </c>
      <c r="D16" s="67"/>
      <c r="E16" s="67"/>
      <c r="F16" s="67"/>
      <c r="G16" s="68"/>
      <c r="H16" s="68"/>
      <c r="I16" s="68"/>
      <c r="J16" s="69"/>
      <c r="K16" s="70">
        <v>18</v>
      </c>
      <c r="L16" s="70">
        <v>18</v>
      </c>
      <c r="M16" s="71"/>
      <c r="N16" s="71"/>
      <c r="O16" s="72"/>
      <c r="P16" s="83"/>
    </row>
    <row r="17" spans="1:16" ht="16.5" x14ac:dyDescent="0.3">
      <c r="A17" s="81" t="s">
        <v>119</v>
      </c>
      <c r="B17" s="66"/>
      <c r="C17" s="65" t="s">
        <v>77</v>
      </c>
      <c r="D17" s="67"/>
      <c r="E17" s="67"/>
      <c r="F17" s="67"/>
      <c r="G17" s="68"/>
      <c r="H17" s="68"/>
      <c r="I17" s="68"/>
      <c r="J17" s="69"/>
      <c r="K17" s="70">
        <v>32</v>
      </c>
      <c r="L17" s="70">
        <v>32</v>
      </c>
      <c r="M17" s="71"/>
      <c r="N17" s="71"/>
      <c r="O17" s="72"/>
    </row>
    <row r="18" spans="1:16" ht="16.5" x14ac:dyDescent="0.3">
      <c r="A18" s="128"/>
      <c r="B18" s="129"/>
      <c r="C18" s="130" t="s">
        <v>118</v>
      </c>
      <c r="D18" s="131"/>
      <c r="E18" s="131"/>
      <c r="F18" s="131"/>
      <c r="G18" s="132"/>
      <c r="H18" s="132"/>
      <c r="I18" s="132"/>
      <c r="J18" s="133"/>
      <c r="K18" s="134">
        <v>15</v>
      </c>
      <c r="L18" s="134">
        <v>15</v>
      </c>
      <c r="M18" s="135"/>
      <c r="N18" s="135"/>
      <c r="O18" s="136"/>
    </row>
    <row r="19" spans="1:16" ht="15.75" customHeight="1" thickBot="1" x14ac:dyDescent="0.35">
      <c r="A19" s="73"/>
      <c r="B19" s="73"/>
      <c r="C19" s="74" t="s">
        <v>78</v>
      </c>
      <c r="D19" s="75"/>
      <c r="E19" s="75"/>
      <c r="F19" s="75"/>
      <c r="G19" s="76"/>
      <c r="H19" s="76"/>
      <c r="I19" s="76"/>
      <c r="J19" s="77"/>
      <c r="K19" s="78">
        <v>7</v>
      </c>
      <c r="L19" s="78">
        <v>7</v>
      </c>
      <c r="M19" s="79"/>
      <c r="N19" s="79"/>
      <c r="O19" s="80"/>
    </row>
    <row r="20" spans="1:16" x14ac:dyDescent="0.25">
      <c r="A20" s="56"/>
      <c r="B20" s="57" t="s">
        <v>133</v>
      </c>
      <c r="C20" s="56" t="s">
        <v>146</v>
      </c>
      <c r="D20" s="41">
        <f>E20/F20</f>
        <v>1</v>
      </c>
      <c r="E20" s="42">
        <f>H20+K20</f>
        <v>99</v>
      </c>
      <c r="F20" s="42">
        <f>I20+L20</f>
        <v>99</v>
      </c>
      <c r="G20" s="41">
        <f>H20/I20</f>
        <v>1</v>
      </c>
      <c r="H20" s="58">
        <f>H21</f>
        <v>32</v>
      </c>
      <c r="I20" s="58">
        <f>I21</f>
        <v>32</v>
      </c>
      <c r="J20" s="41">
        <f>K20/L20</f>
        <v>1</v>
      </c>
      <c r="K20" s="59">
        <f>SUM(K21:K25)</f>
        <v>67</v>
      </c>
      <c r="L20" s="59">
        <f>SUM(L21:L25)</f>
        <v>67</v>
      </c>
      <c r="M20" s="60"/>
      <c r="N20" s="60"/>
      <c r="O20" s="61"/>
    </row>
    <row r="21" spans="1:16" ht="15.75" customHeight="1" x14ac:dyDescent="0.3">
      <c r="A21" s="57"/>
      <c r="B21" s="57"/>
      <c r="C21" s="56" t="s">
        <v>74</v>
      </c>
      <c r="D21" s="62"/>
      <c r="E21" s="62"/>
      <c r="F21" s="62"/>
      <c r="G21" s="63"/>
      <c r="H21" s="64">
        <v>32</v>
      </c>
      <c r="I21" s="64">
        <v>32</v>
      </c>
      <c r="J21" s="63"/>
      <c r="K21" s="63"/>
      <c r="L21" s="63"/>
      <c r="M21" s="60"/>
      <c r="N21" s="60"/>
      <c r="O21" s="61"/>
      <c r="P21" s="83"/>
    </row>
    <row r="22" spans="1:16" ht="15.75" customHeight="1" x14ac:dyDescent="0.3">
      <c r="A22" s="81" t="s">
        <v>119</v>
      </c>
      <c r="B22" s="66"/>
      <c r="C22" s="65" t="s">
        <v>30</v>
      </c>
      <c r="D22" s="67"/>
      <c r="E22" s="67"/>
      <c r="F22" s="67"/>
      <c r="G22" s="68"/>
      <c r="H22" s="68"/>
      <c r="I22" s="68"/>
      <c r="J22" s="69"/>
      <c r="K22" s="70">
        <v>13</v>
      </c>
      <c r="L22" s="70">
        <v>13</v>
      </c>
      <c r="M22" s="71"/>
      <c r="N22" s="71"/>
      <c r="O22" s="72"/>
      <c r="P22" s="83"/>
    </row>
    <row r="23" spans="1:16" ht="16.5" x14ac:dyDescent="0.3">
      <c r="A23" s="81" t="s">
        <v>119</v>
      </c>
      <c r="B23" s="66"/>
      <c r="C23" s="65" t="s">
        <v>77</v>
      </c>
      <c r="D23" s="67"/>
      <c r="E23" s="67"/>
      <c r="F23" s="67"/>
      <c r="G23" s="68"/>
      <c r="H23" s="68"/>
      <c r="I23" s="68"/>
      <c r="J23" s="69"/>
      <c r="K23" s="70">
        <v>32</v>
      </c>
      <c r="L23" s="70">
        <v>32</v>
      </c>
      <c r="M23" s="71"/>
      <c r="N23" s="71"/>
      <c r="O23" s="72"/>
    </row>
    <row r="24" spans="1:16" ht="16.5" x14ac:dyDescent="0.3">
      <c r="A24" s="128"/>
      <c r="B24" s="129"/>
      <c r="C24" s="130" t="s">
        <v>118</v>
      </c>
      <c r="D24" s="131"/>
      <c r="E24" s="131"/>
      <c r="F24" s="131"/>
      <c r="G24" s="132"/>
      <c r="H24" s="132"/>
      <c r="I24" s="132"/>
      <c r="J24" s="133"/>
      <c r="K24" s="134">
        <v>15</v>
      </c>
      <c r="L24" s="134">
        <v>15</v>
      </c>
      <c r="M24" s="135"/>
      <c r="N24" s="135"/>
      <c r="O24" s="136"/>
    </row>
    <row r="25" spans="1:16" ht="15.75" customHeight="1" thickBot="1" x14ac:dyDescent="0.35">
      <c r="A25" s="73"/>
      <c r="B25" s="73"/>
      <c r="C25" s="74" t="s">
        <v>78</v>
      </c>
      <c r="D25" s="75"/>
      <c r="E25" s="75"/>
      <c r="F25" s="75"/>
      <c r="G25" s="76"/>
      <c r="H25" s="76"/>
      <c r="I25" s="76"/>
      <c r="J25" s="77"/>
      <c r="K25" s="78">
        <v>7</v>
      </c>
      <c r="L25" s="78">
        <v>7</v>
      </c>
      <c r="M25" s="79"/>
      <c r="N25" s="79"/>
      <c r="O25" s="80"/>
    </row>
    <row r="26" spans="1:16" ht="15.75" customHeight="1" x14ac:dyDescent="0.25">
      <c r="A26" s="55"/>
      <c r="B26" s="56" t="s">
        <v>108</v>
      </c>
      <c r="C26" s="57" t="s">
        <v>72</v>
      </c>
      <c r="D26" s="41">
        <f>E26/F26</f>
        <v>0.98290598290598286</v>
      </c>
      <c r="E26" s="42">
        <f>H26+K26</f>
        <v>115</v>
      </c>
      <c r="F26" s="42">
        <f>I26+L26</f>
        <v>117</v>
      </c>
      <c r="G26" s="41">
        <f>H26/I26</f>
        <v>1</v>
      </c>
      <c r="H26" s="58">
        <f>H27</f>
        <v>32</v>
      </c>
      <c r="I26" s="58">
        <f>I27</f>
        <v>32</v>
      </c>
      <c r="J26" s="41">
        <f>K26/L26</f>
        <v>0.97647058823529409</v>
      </c>
      <c r="K26" s="59">
        <f>SUM(K27:K32)</f>
        <v>83</v>
      </c>
      <c r="L26" s="59">
        <f>SUM(L27:L32)</f>
        <v>85</v>
      </c>
      <c r="M26" s="60"/>
      <c r="N26" s="60"/>
      <c r="O26" s="61"/>
    </row>
    <row r="27" spans="1:16" ht="15.75" customHeight="1" x14ac:dyDescent="0.3">
      <c r="A27" s="57"/>
      <c r="B27" s="57"/>
      <c r="C27" s="56" t="s">
        <v>74</v>
      </c>
      <c r="D27" s="62"/>
      <c r="E27" s="62"/>
      <c r="F27" s="62"/>
      <c r="G27" s="63"/>
      <c r="H27" s="64">
        <v>32</v>
      </c>
      <c r="I27" s="64">
        <v>32</v>
      </c>
      <c r="J27" s="63"/>
      <c r="K27" s="63"/>
      <c r="L27" s="63"/>
      <c r="M27" s="60"/>
      <c r="N27" s="60"/>
      <c r="O27" s="61"/>
      <c r="P27" s="83"/>
    </row>
    <row r="28" spans="1:16" ht="15.75" customHeight="1" x14ac:dyDescent="0.3">
      <c r="A28" s="65"/>
      <c r="B28" s="66"/>
      <c r="C28" s="65" t="s">
        <v>75</v>
      </c>
      <c r="D28" s="67"/>
      <c r="E28" s="67"/>
      <c r="F28" s="67"/>
      <c r="G28" s="68"/>
      <c r="H28" s="68"/>
      <c r="I28" s="68"/>
      <c r="J28" s="69"/>
      <c r="K28" s="70">
        <v>17</v>
      </c>
      <c r="L28" s="70">
        <v>18</v>
      </c>
      <c r="M28" s="71" t="s">
        <v>145</v>
      </c>
      <c r="N28" s="71">
        <v>297</v>
      </c>
      <c r="O28" s="72" t="s">
        <v>135</v>
      </c>
      <c r="P28" s="83"/>
    </row>
    <row r="29" spans="1:16" ht="15.75" customHeight="1" x14ac:dyDescent="0.3">
      <c r="A29" s="66"/>
      <c r="B29" s="66"/>
      <c r="C29" s="65" t="s">
        <v>76</v>
      </c>
      <c r="D29" s="67"/>
      <c r="E29" s="67"/>
      <c r="F29" s="67"/>
      <c r="G29" s="68"/>
      <c r="H29" s="68"/>
      <c r="I29" s="68"/>
      <c r="J29" s="69"/>
      <c r="K29" s="70">
        <v>12</v>
      </c>
      <c r="L29" s="70">
        <v>13</v>
      </c>
      <c r="M29" s="71" t="s">
        <v>145</v>
      </c>
      <c r="N29" s="71">
        <v>297</v>
      </c>
      <c r="O29" s="72" t="s">
        <v>135</v>
      </c>
      <c r="P29" s="83"/>
    </row>
    <row r="30" spans="1:16" ht="16.5" x14ac:dyDescent="0.3">
      <c r="A30" s="81" t="s">
        <v>119</v>
      </c>
      <c r="B30" s="66"/>
      <c r="C30" s="65" t="s">
        <v>77</v>
      </c>
      <c r="D30" s="67"/>
      <c r="E30" s="67"/>
      <c r="F30" s="67"/>
      <c r="G30" s="68"/>
      <c r="H30" s="68"/>
      <c r="I30" s="68"/>
      <c r="J30" s="69"/>
      <c r="K30" s="70">
        <v>32</v>
      </c>
      <c r="L30" s="70">
        <v>32</v>
      </c>
      <c r="M30" s="71"/>
      <c r="N30" s="71"/>
      <c r="O30" s="72"/>
    </row>
    <row r="31" spans="1:16" ht="16.5" x14ac:dyDescent="0.3">
      <c r="A31" s="128"/>
      <c r="B31" s="129"/>
      <c r="C31" s="130" t="s">
        <v>118</v>
      </c>
      <c r="D31" s="131"/>
      <c r="E31" s="131"/>
      <c r="F31" s="131"/>
      <c r="G31" s="132"/>
      <c r="H31" s="132"/>
      <c r="I31" s="132"/>
      <c r="J31" s="133"/>
      <c r="K31" s="134">
        <v>15</v>
      </c>
      <c r="L31" s="134">
        <v>15</v>
      </c>
      <c r="M31" s="135"/>
      <c r="N31" s="135"/>
      <c r="O31" s="136"/>
    </row>
    <row r="32" spans="1:16" ht="15.75" customHeight="1" thickBot="1" x14ac:dyDescent="0.35">
      <c r="A32" s="73"/>
      <c r="B32" s="73"/>
      <c r="C32" s="74" t="s">
        <v>78</v>
      </c>
      <c r="D32" s="75"/>
      <c r="E32" s="75"/>
      <c r="F32" s="75"/>
      <c r="G32" s="76"/>
      <c r="H32" s="76"/>
      <c r="I32" s="76"/>
      <c r="J32" s="77"/>
      <c r="K32" s="78">
        <v>7</v>
      </c>
      <c r="L32" s="78">
        <v>7</v>
      </c>
      <c r="M32" s="79"/>
      <c r="N32" s="79"/>
      <c r="O32" s="80"/>
    </row>
    <row r="33" spans="1:17" ht="15.75" customHeight="1" x14ac:dyDescent="0.25">
      <c r="A33" s="55"/>
      <c r="B33" s="56" t="s">
        <v>109</v>
      </c>
      <c r="C33" s="56" t="s">
        <v>146</v>
      </c>
      <c r="D33" s="41">
        <f>E33/F33</f>
        <v>0.99145299145299148</v>
      </c>
      <c r="E33" s="42">
        <f>H33+K33</f>
        <v>116</v>
      </c>
      <c r="F33" s="42">
        <f>I33+L33</f>
        <v>117</v>
      </c>
      <c r="G33" s="41">
        <f>H33/I33</f>
        <v>1</v>
      </c>
      <c r="H33" s="58">
        <f>H34</f>
        <v>32</v>
      </c>
      <c r="I33" s="58">
        <f>I34</f>
        <v>32</v>
      </c>
      <c r="J33" s="41">
        <f>K33/L33</f>
        <v>0.9882352941176471</v>
      </c>
      <c r="K33" s="59">
        <f>SUM(K34:K39)</f>
        <v>84</v>
      </c>
      <c r="L33" s="59">
        <f>SUM(L34:L39)</f>
        <v>85</v>
      </c>
      <c r="M33" s="60"/>
      <c r="N33" s="60"/>
      <c r="O33" s="61"/>
    </row>
    <row r="34" spans="1:17" ht="15.75" customHeight="1" x14ac:dyDescent="0.3">
      <c r="A34" s="57"/>
      <c r="B34" s="57"/>
      <c r="C34" s="56" t="s">
        <v>74</v>
      </c>
      <c r="D34" s="62"/>
      <c r="E34" s="62"/>
      <c r="F34" s="62"/>
      <c r="G34" s="63"/>
      <c r="H34" s="64">
        <v>32</v>
      </c>
      <c r="I34" s="64">
        <v>32</v>
      </c>
      <c r="J34" s="63"/>
      <c r="K34" s="63"/>
      <c r="L34" s="63"/>
      <c r="M34" s="60"/>
      <c r="N34" s="60"/>
      <c r="O34" s="61"/>
      <c r="P34" s="83"/>
    </row>
    <row r="35" spans="1:17" ht="15.75" customHeight="1" x14ac:dyDescent="0.3">
      <c r="A35" s="65"/>
      <c r="B35" s="66"/>
      <c r="C35" s="65" t="s">
        <v>75</v>
      </c>
      <c r="D35" s="67"/>
      <c r="E35" s="67"/>
      <c r="F35" s="67"/>
      <c r="G35" s="68"/>
      <c r="H35" s="68"/>
      <c r="I35" s="68"/>
      <c r="J35" s="69"/>
      <c r="K35" s="70">
        <v>17</v>
      </c>
      <c r="L35" s="70">
        <v>18</v>
      </c>
      <c r="M35" s="71" t="s">
        <v>147</v>
      </c>
      <c r="N35" s="71">
        <v>298</v>
      </c>
      <c r="O35" s="82" t="s">
        <v>127</v>
      </c>
      <c r="P35" s="83"/>
      <c r="Q35" s="47">
        <v>1</v>
      </c>
    </row>
    <row r="36" spans="1:17" ht="15.75" customHeight="1" x14ac:dyDescent="0.3">
      <c r="A36" s="66"/>
      <c r="B36" s="66"/>
      <c r="C36" s="65" t="s">
        <v>76</v>
      </c>
      <c r="D36" s="67"/>
      <c r="E36" s="67"/>
      <c r="F36" s="67"/>
      <c r="G36" s="68"/>
      <c r="H36" s="68"/>
      <c r="I36" s="68"/>
      <c r="J36" s="69"/>
      <c r="K36" s="70">
        <v>13</v>
      </c>
      <c r="L36" s="70">
        <v>13</v>
      </c>
      <c r="M36" s="71"/>
      <c r="N36" s="71"/>
      <c r="O36" s="72"/>
      <c r="P36" s="83"/>
    </row>
    <row r="37" spans="1:17" ht="16.5" x14ac:dyDescent="0.3">
      <c r="A37" s="81"/>
      <c r="B37" s="66"/>
      <c r="C37" s="65" t="s">
        <v>77</v>
      </c>
      <c r="D37" s="67"/>
      <c r="E37" s="67"/>
      <c r="F37" s="67"/>
      <c r="G37" s="68"/>
      <c r="H37" s="68"/>
      <c r="I37" s="68"/>
      <c r="J37" s="69"/>
      <c r="K37" s="70">
        <v>32</v>
      </c>
      <c r="L37" s="70">
        <v>32</v>
      </c>
      <c r="M37" s="71"/>
      <c r="N37" s="71"/>
      <c r="O37" s="72"/>
    </row>
    <row r="38" spans="1:17" ht="16.5" x14ac:dyDescent="0.3">
      <c r="A38" s="81" t="s">
        <v>119</v>
      </c>
      <c r="B38" s="129"/>
      <c r="C38" s="130" t="s">
        <v>118</v>
      </c>
      <c r="D38" s="131"/>
      <c r="E38" s="131"/>
      <c r="F38" s="131"/>
      <c r="G38" s="132"/>
      <c r="H38" s="132"/>
      <c r="I38" s="132"/>
      <c r="J38" s="133"/>
      <c r="K38" s="134">
        <v>15</v>
      </c>
      <c r="L38" s="134">
        <v>15</v>
      </c>
      <c r="M38" s="135"/>
      <c r="N38" s="135"/>
      <c r="O38" s="136"/>
    </row>
    <row r="39" spans="1:17" ht="15.75" customHeight="1" thickBot="1" x14ac:dyDescent="0.35">
      <c r="A39" s="73"/>
      <c r="B39" s="73"/>
      <c r="C39" s="74" t="s">
        <v>78</v>
      </c>
      <c r="D39" s="75"/>
      <c r="E39" s="75"/>
      <c r="F39" s="75"/>
      <c r="G39" s="76"/>
      <c r="H39" s="76"/>
      <c r="I39" s="76"/>
      <c r="J39" s="77"/>
      <c r="K39" s="78">
        <v>7</v>
      </c>
      <c r="L39" s="78">
        <v>7</v>
      </c>
      <c r="M39" s="79"/>
      <c r="N39" s="79"/>
      <c r="O39" s="80"/>
    </row>
    <row r="40" spans="1:17" ht="15.75" customHeight="1" x14ac:dyDescent="0.25">
      <c r="A40" s="55"/>
      <c r="B40" s="56" t="s">
        <v>148</v>
      </c>
      <c r="C40" s="56" t="s">
        <v>149</v>
      </c>
      <c r="D40" s="41">
        <f>E40/F40</f>
        <v>1</v>
      </c>
      <c r="E40" s="42">
        <f>H40+K40</f>
        <v>117</v>
      </c>
      <c r="F40" s="42">
        <f>I40+L40</f>
        <v>117</v>
      </c>
      <c r="G40" s="41">
        <f>H40/I40</f>
        <v>1</v>
      </c>
      <c r="H40" s="58">
        <f>H41</f>
        <v>32</v>
      </c>
      <c r="I40" s="58">
        <f>I41</f>
        <v>32</v>
      </c>
      <c r="J40" s="41">
        <f>K40/L40</f>
        <v>1</v>
      </c>
      <c r="K40" s="59">
        <f>SUM(K41:K46)</f>
        <v>85</v>
      </c>
      <c r="L40" s="59">
        <f>SUM(L41:L46)</f>
        <v>85</v>
      </c>
      <c r="M40" s="60"/>
      <c r="N40" s="60"/>
      <c r="O40" s="61"/>
    </row>
    <row r="41" spans="1:17" ht="15.75" customHeight="1" x14ac:dyDescent="0.3">
      <c r="A41" s="57"/>
      <c r="B41" s="57"/>
      <c r="C41" s="56" t="s">
        <v>74</v>
      </c>
      <c r="D41" s="62"/>
      <c r="E41" s="62"/>
      <c r="F41" s="62"/>
      <c r="G41" s="63"/>
      <c r="H41" s="64">
        <v>32</v>
      </c>
      <c r="I41" s="64">
        <v>32</v>
      </c>
      <c r="J41" s="63"/>
      <c r="K41" s="63"/>
      <c r="L41" s="63"/>
      <c r="M41" s="60"/>
      <c r="N41" s="60"/>
      <c r="O41" s="61"/>
      <c r="P41" s="83"/>
    </row>
    <row r="42" spans="1:17" ht="15.75" customHeight="1" x14ac:dyDescent="0.3">
      <c r="A42" s="65"/>
      <c r="B42" s="66"/>
      <c r="C42" s="65" t="s">
        <v>75</v>
      </c>
      <c r="D42" s="67"/>
      <c r="E42" s="67"/>
      <c r="F42" s="67"/>
      <c r="G42" s="68"/>
      <c r="H42" s="68"/>
      <c r="I42" s="68"/>
      <c r="J42" s="69"/>
      <c r="K42" s="70">
        <v>18</v>
      </c>
      <c r="L42" s="70">
        <v>18</v>
      </c>
      <c r="M42" s="71"/>
      <c r="N42" s="71"/>
      <c r="O42" s="82"/>
      <c r="P42" s="83"/>
    </row>
    <row r="43" spans="1:17" ht="15.75" customHeight="1" x14ac:dyDescent="0.3">
      <c r="A43" s="66"/>
      <c r="B43" s="66"/>
      <c r="C43" s="65" t="s">
        <v>76</v>
      </c>
      <c r="D43" s="67"/>
      <c r="E43" s="67"/>
      <c r="F43" s="67"/>
      <c r="G43" s="68"/>
      <c r="H43" s="68"/>
      <c r="I43" s="68"/>
      <c r="J43" s="69"/>
      <c r="K43" s="70">
        <v>13</v>
      </c>
      <c r="L43" s="70">
        <v>13</v>
      </c>
      <c r="M43" s="71"/>
      <c r="N43" s="71"/>
      <c r="O43" s="72"/>
      <c r="P43" s="83"/>
    </row>
    <row r="44" spans="1:17" ht="16.5" x14ac:dyDescent="0.3">
      <c r="A44" s="81" t="s">
        <v>150</v>
      </c>
      <c r="B44" s="66"/>
      <c r="C44" s="65" t="s">
        <v>77</v>
      </c>
      <c r="D44" s="67"/>
      <c r="E44" s="67"/>
      <c r="F44" s="67"/>
      <c r="G44" s="68"/>
      <c r="H44" s="68"/>
      <c r="I44" s="68"/>
      <c r="J44" s="69"/>
      <c r="K44" s="70">
        <v>32</v>
      </c>
      <c r="L44" s="70">
        <v>32</v>
      </c>
      <c r="M44" s="71"/>
      <c r="N44" s="71"/>
      <c r="O44" s="72"/>
    </row>
    <row r="45" spans="1:17" ht="16.5" x14ac:dyDescent="0.3">
      <c r="A45" s="81"/>
      <c r="B45" s="129"/>
      <c r="C45" s="130" t="s">
        <v>118</v>
      </c>
      <c r="D45" s="131"/>
      <c r="E45" s="131"/>
      <c r="F45" s="131"/>
      <c r="G45" s="132"/>
      <c r="H45" s="132"/>
      <c r="I45" s="132"/>
      <c r="J45" s="133"/>
      <c r="K45" s="134">
        <v>15</v>
      </c>
      <c r="L45" s="134">
        <v>15</v>
      </c>
      <c r="M45" s="135"/>
      <c r="N45" s="135"/>
      <c r="O45" s="136"/>
    </row>
    <row r="46" spans="1:17" ht="15.75" customHeight="1" thickBot="1" x14ac:dyDescent="0.35">
      <c r="A46" s="73"/>
      <c r="B46" s="73"/>
      <c r="C46" s="74" t="s">
        <v>78</v>
      </c>
      <c r="D46" s="75"/>
      <c r="E46" s="75"/>
      <c r="F46" s="75"/>
      <c r="G46" s="76"/>
      <c r="H46" s="76"/>
      <c r="I46" s="76"/>
      <c r="J46" s="77"/>
      <c r="K46" s="78">
        <v>7</v>
      </c>
      <c r="L46" s="78">
        <v>7</v>
      </c>
      <c r="M46" s="79"/>
      <c r="N46" s="79"/>
      <c r="O46" s="80"/>
    </row>
    <row r="49" spans="17:18" ht="15.75" customHeight="1" x14ac:dyDescent="0.2">
      <c r="Q49" s="47">
        <f>SUM(Q5:Q48)</f>
        <v>1</v>
      </c>
      <c r="R49" s="47">
        <f>SUM(R5:R48)</f>
        <v>5</v>
      </c>
    </row>
  </sheetData>
  <mergeCells count="9">
    <mergeCell ref="G3:I3"/>
    <mergeCell ref="J3:L3"/>
    <mergeCell ref="M3:O3"/>
    <mergeCell ref="A3:A4"/>
    <mergeCell ref="B3:B4"/>
    <mergeCell ref="C3:C4"/>
    <mergeCell ref="D3:D4"/>
    <mergeCell ref="E3:E4"/>
    <mergeCell ref="F3:F4"/>
  </mergeCells>
  <phoneticPr fontId="3" type="noConversion"/>
  <printOptions horizontalCentered="1" gridLines="1"/>
  <pageMargins left="0.7" right="0.7" top="0.75" bottom="0.75" header="0" footer="0"/>
  <pageSetup paperSize="9" scale="53" fitToHeight="0" pageOrder="overThenDown" orientation="landscape" cellComments="atEn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4"/>
  <sheetViews>
    <sheetView workbookViewId="0">
      <pane ySplit="1" topLeftCell="A2" activePane="bottomLeft" state="frozen"/>
      <selection pane="bottomLeft" activeCell="A3" sqref="A3"/>
    </sheetView>
  </sheetViews>
  <sheetFormatPr defaultColWidth="11.125" defaultRowHeight="13.5" x14ac:dyDescent="0.25"/>
  <cols>
    <col min="1" max="1" width="16" style="1" customWidth="1"/>
    <col min="2" max="3" width="11.125" style="2"/>
    <col min="4" max="4" width="13.375" style="2" bestFit="1" customWidth="1"/>
    <col min="5" max="5" width="15.5" style="2" customWidth="1"/>
    <col min="6" max="6" width="12.875" style="2" customWidth="1"/>
    <col min="7" max="7" width="62.5" style="1" customWidth="1"/>
    <col min="8" max="8" width="11.125" style="2"/>
    <col min="9" max="9" width="11.125" style="1"/>
    <col min="10" max="10" width="11.125" style="2"/>
    <col min="11" max="16384" width="11.125" style="1"/>
  </cols>
  <sheetData>
    <row r="1" spans="1:12" ht="16.5" x14ac:dyDescent="0.25">
      <c r="A1" s="15" t="s">
        <v>52</v>
      </c>
      <c r="B1" s="15" t="s">
        <v>51</v>
      </c>
      <c r="C1" s="15" t="s">
        <v>50</v>
      </c>
      <c r="D1" s="15" t="s">
        <v>49</v>
      </c>
      <c r="E1" s="15" t="s">
        <v>48</v>
      </c>
      <c r="F1" s="15" t="s">
        <v>47</v>
      </c>
      <c r="G1" s="15" t="s">
        <v>46</v>
      </c>
      <c r="H1" s="2" t="s">
        <v>151</v>
      </c>
      <c r="I1" s="1" t="s">
        <v>152</v>
      </c>
      <c r="J1" s="2" t="s">
        <v>299</v>
      </c>
    </row>
    <row r="2" spans="1:12" ht="16.5" x14ac:dyDescent="0.25">
      <c r="A2" s="14" t="s">
        <v>153</v>
      </c>
      <c r="B2" s="14"/>
      <c r="C2" s="14"/>
      <c r="D2" s="14"/>
      <c r="E2" s="14"/>
      <c r="F2" s="14"/>
      <c r="G2" s="14"/>
    </row>
    <row r="3" spans="1:12" x14ac:dyDescent="0.25">
      <c r="G3" s="1" t="s">
        <v>154</v>
      </c>
    </row>
    <row r="4" spans="1:12" x14ac:dyDescent="0.25">
      <c r="A4" s="1" t="s">
        <v>155</v>
      </c>
      <c r="B4" s="2">
        <v>291</v>
      </c>
      <c r="C4" s="2" t="s">
        <v>156</v>
      </c>
      <c r="F4" s="2" t="s">
        <v>157</v>
      </c>
      <c r="G4" s="6">
        <v>7</v>
      </c>
      <c r="J4" s="2">
        <v>1</v>
      </c>
    </row>
    <row r="5" spans="1:12" x14ac:dyDescent="0.25">
      <c r="A5" s="1" t="s">
        <v>158</v>
      </c>
      <c r="B5" s="2">
        <v>292</v>
      </c>
      <c r="C5" s="2" t="s">
        <v>159</v>
      </c>
      <c r="F5" s="2" t="s">
        <v>160</v>
      </c>
      <c r="G5" s="6">
        <v>7</v>
      </c>
      <c r="I5" s="1" t="s">
        <v>161</v>
      </c>
      <c r="J5" s="2">
        <v>1</v>
      </c>
      <c r="L5" s="1" t="s">
        <v>162</v>
      </c>
    </row>
    <row r="6" spans="1:12" x14ac:dyDescent="0.25">
      <c r="C6" s="2" t="s">
        <v>32</v>
      </c>
      <c r="F6" s="2" t="s">
        <v>45</v>
      </c>
      <c r="G6" s="6">
        <v>7</v>
      </c>
      <c r="J6" s="2">
        <v>1</v>
      </c>
    </row>
    <row r="7" spans="1:12" x14ac:dyDescent="0.25">
      <c r="C7" s="2" t="s">
        <v>31</v>
      </c>
      <c r="F7" s="2" t="s">
        <v>44</v>
      </c>
      <c r="G7" s="6">
        <v>7</v>
      </c>
      <c r="J7" s="2">
        <v>1</v>
      </c>
    </row>
    <row r="8" spans="1:12" x14ac:dyDescent="0.25">
      <c r="C8" s="2" t="s">
        <v>35</v>
      </c>
      <c r="F8" s="2" t="s">
        <v>43</v>
      </c>
      <c r="G8" s="6">
        <v>7</v>
      </c>
      <c r="J8" s="2">
        <v>1</v>
      </c>
    </row>
    <row r="9" spans="1:12" x14ac:dyDescent="0.25">
      <c r="B9" s="2">
        <v>293</v>
      </c>
      <c r="C9" s="2" t="s">
        <v>159</v>
      </c>
      <c r="F9" s="2" t="s">
        <v>163</v>
      </c>
      <c r="G9" s="6">
        <v>7</v>
      </c>
      <c r="J9" s="2">
        <v>1</v>
      </c>
    </row>
    <row r="10" spans="1:12" x14ac:dyDescent="0.25">
      <c r="C10" s="2" t="s">
        <v>164</v>
      </c>
      <c r="F10" s="2" t="s">
        <v>165</v>
      </c>
      <c r="G10" s="6">
        <v>7</v>
      </c>
      <c r="J10" s="2">
        <v>1</v>
      </c>
    </row>
    <row r="11" spans="1:12" x14ac:dyDescent="0.25">
      <c r="B11" s="2">
        <v>294</v>
      </c>
      <c r="C11" s="2" t="s">
        <v>159</v>
      </c>
      <c r="F11" s="2" t="s">
        <v>166</v>
      </c>
      <c r="G11" s="6">
        <v>7</v>
      </c>
      <c r="J11" s="2">
        <v>1</v>
      </c>
    </row>
    <row r="12" spans="1:12" x14ac:dyDescent="0.25">
      <c r="B12" s="2">
        <v>295</v>
      </c>
      <c r="C12" s="2" t="s">
        <v>156</v>
      </c>
      <c r="F12" s="2" t="s">
        <v>167</v>
      </c>
      <c r="G12" s="6">
        <v>7</v>
      </c>
      <c r="I12" s="1" t="s">
        <v>168</v>
      </c>
      <c r="J12" s="2">
        <v>1</v>
      </c>
      <c r="L12" s="1" t="s">
        <v>162</v>
      </c>
    </row>
    <row r="13" spans="1:12" x14ac:dyDescent="0.25">
      <c r="C13" s="2" t="s">
        <v>164</v>
      </c>
      <c r="F13" s="2" t="s">
        <v>169</v>
      </c>
      <c r="G13" s="6">
        <v>7</v>
      </c>
      <c r="J13" s="2">
        <v>1</v>
      </c>
    </row>
    <row r="14" spans="1:12" x14ac:dyDescent="0.25">
      <c r="B14" s="2">
        <v>296</v>
      </c>
      <c r="C14" s="2" t="s">
        <v>38</v>
      </c>
      <c r="F14" s="2" t="s">
        <v>170</v>
      </c>
      <c r="G14" s="6">
        <v>7</v>
      </c>
      <c r="J14" s="2">
        <v>1</v>
      </c>
    </row>
    <row r="15" spans="1:12" x14ac:dyDescent="0.25">
      <c r="C15" s="2" t="s">
        <v>32</v>
      </c>
      <c r="F15" s="2" t="s">
        <v>41</v>
      </c>
      <c r="G15" s="6">
        <v>7</v>
      </c>
      <c r="J15" s="2">
        <v>1</v>
      </c>
    </row>
    <row r="16" spans="1:12" x14ac:dyDescent="0.25">
      <c r="C16" s="2" t="s">
        <v>31</v>
      </c>
      <c r="F16" s="2" t="s">
        <v>40</v>
      </c>
      <c r="G16" s="6">
        <v>7</v>
      </c>
      <c r="J16" s="2">
        <v>1</v>
      </c>
    </row>
    <row r="17" spans="2:10" x14ac:dyDescent="0.25">
      <c r="C17" s="2" t="s">
        <v>35</v>
      </c>
      <c r="F17" s="2" t="s">
        <v>171</v>
      </c>
      <c r="G17" s="6">
        <v>7</v>
      </c>
      <c r="J17" s="2">
        <v>1</v>
      </c>
    </row>
    <row r="18" spans="2:10" x14ac:dyDescent="0.25">
      <c r="C18" s="2" t="s">
        <v>33</v>
      </c>
      <c r="F18" s="2" t="s">
        <v>39</v>
      </c>
      <c r="G18" s="6">
        <v>7</v>
      </c>
      <c r="J18" s="2">
        <v>1</v>
      </c>
    </row>
    <row r="19" spans="2:10" x14ac:dyDescent="0.25">
      <c r="B19" s="2">
        <v>297</v>
      </c>
      <c r="C19" s="2" t="s">
        <v>159</v>
      </c>
      <c r="F19" s="2" t="s">
        <v>172</v>
      </c>
      <c r="G19" s="6">
        <v>7</v>
      </c>
      <c r="J19" s="2">
        <v>1</v>
      </c>
    </row>
    <row r="20" spans="2:10" x14ac:dyDescent="0.25">
      <c r="C20" s="2" t="s">
        <v>32</v>
      </c>
      <c r="F20" s="2" t="s">
        <v>173</v>
      </c>
      <c r="G20" s="6">
        <v>7</v>
      </c>
      <c r="J20" s="2">
        <v>1</v>
      </c>
    </row>
    <row r="21" spans="2:10" x14ac:dyDescent="0.25">
      <c r="C21" s="2" t="s">
        <v>31</v>
      </c>
      <c r="F21" s="2" t="s">
        <v>174</v>
      </c>
      <c r="G21" s="6">
        <v>7</v>
      </c>
      <c r="J21" s="2">
        <v>1</v>
      </c>
    </row>
    <row r="22" spans="2:10" x14ac:dyDescent="0.25">
      <c r="C22" s="2" t="s">
        <v>35</v>
      </c>
      <c r="F22" s="2" t="s">
        <v>175</v>
      </c>
      <c r="G22" s="6">
        <v>7</v>
      </c>
      <c r="J22" s="2">
        <v>1</v>
      </c>
    </row>
    <row r="23" spans="2:10" x14ac:dyDescent="0.25">
      <c r="B23" s="2">
        <v>298</v>
      </c>
      <c r="C23" s="2" t="s">
        <v>159</v>
      </c>
      <c r="F23" s="2" t="s">
        <v>176</v>
      </c>
      <c r="G23" s="6">
        <v>7</v>
      </c>
      <c r="J23" s="2">
        <v>1</v>
      </c>
    </row>
    <row r="24" spans="2:10" x14ac:dyDescent="0.25">
      <c r="C24" s="2" t="s">
        <v>32</v>
      </c>
      <c r="F24" s="2" t="s">
        <v>37</v>
      </c>
      <c r="G24" s="6">
        <v>7</v>
      </c>
      <c r="J24" s="2">
        <v>1</v>
      </c>
    </row>
    <row r="25" spans="2:10" x14ac:dyDescent="0.25">
      <c r="C25" s="2" t="s">
        <v>31</v>
      </c>
      <c r="F25" s="2" t="s">
        <v>36</v>
      </c>
      <c r="G25" s="6">
        <v>7</v>
      </c>
      <c r="J25" s="2">
        <v>1</v>
      </c>
    </row>
    <row r="26" spans="2:10" x14ac:dyDescent="0.25">
      <c r="C26" s="2" t="s">
        <v>35</v>
      </c>
      <c r="F26" s="2" t="s">
        <v>34</v>
      </c>
      <c r="G26" s="6">
        <v>7</v>
      </c>
      <c r="J26" s="2">
        <v>1</v>
      </c>
    </row>
    <row r="27" spans="2:10" x14ac:dyDescent="0.25">
      <c r="C27" s="2" t="s">
        <v>33</v>
      </c>
      <c r="F27" s="11" t="s">
        <v>177</v>
      </c>
      <c r="G27" s="6">
        <v>7</v>
      </c>
      <c r="J27" s="2">
        <v>1</v>
      </c>
    </row>
    <row r="28" spans="2:10" x14ac:dyDescent="0.25">
      <c r="B28" s="2">
        <v>299</v>
      </c>
      <c r="C28" s="11" t="s">
        <v>159</v>
      </c>
      <c r="F28" s="11" t="s">
        <v>178</v>
      </c>
      <c r="G28" s="6">
        <v>7</v>
      </c>
      <c r="J28" s="2">
        <v>1</v>
      </c>
    </row>
    <row r="29" spans="2:10" x14ac:dyDescent="0.25">
      <c r="B29" s="2">
        <v>300</v>
      </c>
      <c r="C29" s="11" t="s">
        <v>159</v>
      </c>
      <c r="F29" s="11" t="s">
        <v>179</v>
      </c>
      <c r="G29" s="6">
        <v>7</v>
      </c>
      <c r="J29" s="2">
        <v>1</v>
      </c>
    </row>
    <row r="30" spans="2:10" x14ac:dyDescent="0.25">
      <c r="C30" s="11" t="s">
        <v>42</v>
      </c>
      <c r="F30" s="11" t="s">
        <v>180</v>
      </c>
      <c r="G30" s="6">
        <v>7</v>
      </c>
      <c r="J30" s="2">
        <v>1</v>
      </c>
    </row>
    <row r="31" spans="2:10" x14ac:dyDescent="0.25">
      <c r="B31" s="2">
        <v>301</v>
      </c>
      <c r="C31" s="11" t="s">
        <v>159</v>
      </c>
      <c r="F31" s="11" t="s">
        <v>181</v>
      </c>
      <c r="G31" s="6">
        <v>7</v>
      </c>
      <c r="J31" s="2">
        <v>1</v>
      </c>
    </row>
    <row r="32" spans="2:10" x14ac:dyDescent="0.25">
      <c r="B32" s="2">
        <v>302</v>
      </c>
      <c r="C32" s="11" t="s">
        <v>38</v>
      </c>
      <c r="F32" s="11" t="s">
        <v>182</v>
      </c>
      <c r="G32" s="6">
        <v>7</v>
      </c>
      <c r="J32" s="2">
        <v>1</v>
      </c>
    </row>
    <row r="33" spans="1:12" x14ac:dyDescent="0.25">
      <c r="B33" s="2">
        <v>303</v>
      </c>
      <c r="C33" s="11" t="s">
        <v>159</v>
      </c>
      <c r="F33" s="11" t="s">
        <v>183</v>
      </c>
      <c r="G33" s="6">
        <v>7</v>
      </c>
      <c r="J33" s="2">
        <v>1</v>
      </c>
    </row>
    <row r="34" spans="1:12" x14ac:dyDescent="0.25">
      <c r="C34" s="11" t="s">
        <v>32</v>
      </c>
      <c r="F34" s="11" t="s">
        <v>184</v>
      </c>
      <c r="G34" s="6">
        <v>7</v>
      </c>
      <c r="J34" s="2">
        <v>1</v>
      </c>
    </row>
    <row r="35" spans="1:12" x14ac:dyDescent="0.25">
      <c r="C35" s="11" t="s">
        <v>31</v>
      </c>
      <c r="F35" s="11" t="s">
        <v>185</v>
      </c>
      <c r="G35" s="6">
        <v>7</v>
      </c>
      <c r="J35" s="2">
        <v>1</v>
      </c>
    </row>
    <row r="36" spans="1:12" ht="16.5" x14ac:dyDescent="0.3">
      <c r="A36" s="4"/>
      <c r="B36" s="5"/>
      <c r="C36" s="5"/>
      <c r="D36" s="5"/>
      <c r="E36" s="5"/>
      <c r="F36" s="5"/>
      <c r="G36" s="4"/>
      <c r="H36" s="5"/>
      <c r="I36" s="4"/>
      <c r="J36" s="3">
        <f>SUM(J4:J35)</f>
        <v>32</v>
      </c>
    </row>
    <row r="37" spans="1:12" ht="16.5" x14ac:dyDescent="0.3">
      <c r="A37" s="7" t="s">
        <v>186</v>
      </c>
    </row>
    <row r="38" spans="1:12" ht="16.5" x14ac:dyDescent="0.3">
      <c r="A38" s="7"/>
      <c r="G38" s="1" t="s">
        <v>187</v>
      </c>
    </row>
    <row r="39" spans="1:12" x14ac:dyDescent="0.25">
      <c r="A39" s="1" t="s">
        <v>188</v>
      </c>
      <c r="B39" s="2">
        <v>291</v>
      </c>
      <c r="C39" s="2" t="s">
        <v>189</v>
      </c>
      <c r="F39" s="2" t="s">
        <v>190</v>
      </c>
      <c r="G39" s="6">
        <v>5</v>
      </c>
      <c r="J39" s="2">
        <v>1</v>
      </c>
    </row>
    <row r="40" spans="1:12" x14ac:dyDescent="0.25">
      <c r="A40" s="1" t="s">
        <v>191</v>
      </c>
      <c r="B40" s="2">
        <v>292</v>
      </c>
      <c r="C40" s="2" t="s">
        <v>189</v>
      </c>
      <c r="F40" s="2" t="s">
        <v>192</v>
      </c>
      <c r="G40" s="6">
        <v>5</v>
      </c>
      <c r="J40" s="2">
        <v>1</v>
      </c>
    </row>
    <row r="41" spans="1:12" ht="12.75" customHeight="1" x14ac:dyDescent="0.25">
      <c r="C41" s="2" t="s">
        <v>193</v>
      </c>
      <c r="F41" s="2" t="s">
        <v>194</v>
      </c>
      <c r="G41" s="6">
        <v>5</v>
      </c>
      <c r="J41" s="2">
        <v>1</v>
      </c>
      <c r="L41" s="8"/>
    </row>
    <row r="42" spans="1:12" x14ac:dyDescent="0.25">
      <c r="B42" s="2">
        <v>294</v>
      </c>
      <c r="C42" s="2" t="s">
        <v>195</v>
      </c>
      <c r="F42" s="2" t="s">
        <v>196</v>
      </c>
      <c r="G42" s="6">
        <v>5</v>
      </c>
      <c r="J42" s="2">
        <v>1</v>
      </c>
    </row>
    <row r="43" spans="1:12" x14ac:dyDescent="0.25">
      <c r="B43" s="2">
        <v>295</v>
      </c>
      <c r="C43" s="2" t="s">
        <v>197</v>
      </c>
      <c r="E43" s="2" t="s">
        <v>198</v>
      </c>
      <c r="F43" s="2" t="s">
        <v>199</v>
      </c>
      <c r="G43" s="6">
        <v>5</v>
      </c>
      <c r="J43" s="2">
        <v>1</v>
      </c>
    </row>
    <row r="44" spans="1:12" x14ac:dyDescent="0.25">
      <c r="B44" s="2">
        <v>296</v>
      </c>
      <c r="C44" s="2" t="s">
        <v>189</v>
      </c>
      <c r="F44" s="2" t="s">
        <v>200</v>
      </c>
      <c r="G44" s="6">
        <v>5</v>
      </c>
      <c r="J44" s="2">
        <v>1</v>
      </c>
    </row>
    <row r="45" spans="1:12" x14ac:dyDescent="0.25">
      <c r="B45" s="2">
        <v>297</v>
      </c>
      <c r="C45" s="2" t="s">
        <v>38</v>
      </c>
      <c r="E45" s="2" t="s">
        <v>201</v>
      </c>
      <c r="F45" s="2" t="s">
        <v>202</v>
      </c>
      <c r="G45" s="6">
        <v>5</v>
      </c>
      <c r="J45" s="2">
        <v>1</v>
      </c>
    </row>
    <row r="46" spans="1:12" x14ac:dyDescent="0.25">
      <c r="C46" s="2" t="s">
        <v>164</v>
      </c>
      <c r="E46" s="2" t="s">
        <v>198</v>
      </c>
      <c r="F46" s="2" t="s">
        <v>203</v>
      </c>
      <c r="G46" s="6">
        <v>5</v>
      </c>
      <c r="J46" s="2">
        <v>1</v>
      </c>
    </row>
    <row r="47" spans="1:12" x14ac:dyDescent="0.25">
      <c r="C47" s="2" t="s">
        <v>204</v>
      </c>
      <c r="E47" s="2" t="s">
        <v>198</v>
      </c>
      <c r="F47" s="2" t="s">
        <v>205</v>
      </c>
      <c r="G47" s="6">
        <v>5</v>
      </c>
      <c r="J47" s="2">
        <v>1</v>
      </c>
    </row>
    <row r="48" spans="1:12" x14ac:dyDescent="0.25">
      <c r="C48" s="2" t="s">
        <v>189</v>
      </c>
      <c r="E48" s="2" t="s">
        <v>198</v>
      </c>
      <c r="F48" s="2" t="s">
        <v>206</v>
      </c>
      <c r="G48" s="6">
        <v>5</v>
      </c>
      <c r="I48" s="1" t="s">
        <v>207</v>
      </c>
      <c r="J48" s="2">
        <v>1</v>
      </c>
      <c r="L48" s="1" t="s">
        <v>208</v>
      </c>
    </row>
    <row r="49" spans="1:12" x14ac:dyDescent="0.25">
      <c r="C49" s="2" t="s">
        <v>29</v>
      </c>
      <c r="E49" s="2" t="s">
        <v>201</v>
      </c>
      <c r="F49" s="2" t="s">
        <v>209</v>
      </c>
      <c r="G49" s="6">
        <v>4</v>
      </c>
      <c r="H49" s="2">
        <v>1</v>
      </c>
      <c r="I49" s="1" t="s">
        <v>210</v>
      </c>
      <c r="J49" s="2">
        <v>1</v>
      </c>
    </row>
    <row r="50" spans="1:12" x14ac:dyDescent="0.25">
      <c r="B50" s="2">
        <v>298</v>
      </c>
      <c r="C50" s="2" t="s">
        <v>195</v>
      </c>
      <c r="E50" s="2" t="s">
        <v>211</v>
      </c>
      <c r="F50" s="2" t="s">
        <v>178</v>
      </c>
      <c r="G50" s="6">
        <v>4</v>
      </c>
      <c r="H50" s="2">
        <v>1</v>
      </c>
      <c r="I50" s="1" t="s">
        <v>212</v>
      </c>
      <c r="J50" s="2">
        <v>1</v>
      </c>
    </row>
    <row r="51" spans="1:12" x14ac:dyDescent="0.25">
      <c r="B51" s="2">
        <v>299</v>
      </c>
      <c r="C51" s="2" t="s">
        <v>195</v>
      </c>
      <c r="E51" s="2" t="s">
        <v>213</v>
      </c>
      <c r="F51" s="2" t="s">
        <v>214</v>
      </c>
      <c r="G51" s="6">
        <v>5</v>
      </c>
      <c r="J51" s="2">
        <v>1</v>
      </c>
    </row>
    <row r="52" spans="1:12" ht="12.75" customHeight="1" x14ac:dyDescent="0.25">
      <c r="C52" s="2" t="s">
        <v>193</v>
      </c>
      <c r="E52" s="2" t="s">
        <v>213</v>
      </c>
      <c r="F52" s="2" t="s">
        <v>215</v>
      </c>
      <c r="G52" s="6">
        <v>5</v>
      </c>
      <c r="J52" s="2">
        <v>1</v>
      </c>
      <c r="L52" s="8"/>
    </row>
    <row r="53" spans="1:12" x14ac:dyDescent="0.25">
      <c r="B53" s="2">
        <v>300</v>
      </c>
      <c r="C53" s="2" t="s">
        <v>189</v>
      </c>
      <c r="E53" s="2" t="s">
        <v>213</v>
      </c>
      <c r="F53" s="2" t="s">
        <v>216</v>
      </c>
      <c r="G53" s="6">
        <v>5</v>
      </c>
      <c r="J53" s="2">
        <v>1</v>
      </c>
    </row>
    <row r="54" spans="1:12" x14ac:dyDescent="0.25">
      <c r="B54" s="2">
        <v>301</v>
      </c>
      <c r="C54" s="2" t="s">
        <v>189</v>
      </c>
      <c r="E54" s="2" t="s">
        <v>211</v>
      </c>
      <c r="F54" s="2" t="s">
        <v>182</v>
      </c>
      <c r="G54" s="6">
        <v>5</v>
      </c>
      <c r="J54" s="2">
        <v>1</v>
      </c>
    </row>
    <row r="55" spans="1:12" x14ac:dyDescent="0.25">
      <c r="B55" s="2">
        <v>302</v>
      </c>
      <c r="C55" s="2" t="s">
        <v>189</v>
      </c>
      <c r="E55" s="2" t="s">
        <v>213</v>
      </c>
      <c r="F55" s="2" t="s">
        <v>217</v>
      </c>
      <c r="G55" s="6">
        <v>5</v>
      </c>
      <c r="J55" s="2">
        <v>1</v>
      </c>
    </row>
    <row r="56" spans="1:12" x14ac:dyDescent="0.25">
      <c r="B56" s="2">
        <v>303</v>
      </c>
      <c r="C56" s="2" t="s">
        <v>159</v>
      </c>
      <c r="E56" s="2" t="s">
        <v>211</v>
      </c>
      <c r="F56" s="2" t="s">
        <v>218</v>
      </c>
      <c r="G56" s="6">
        <v>5</v>
      </c>
      <c r="J56" s="2">
        <v>1</v>
      </c>
    </row>
    <row r="57" spans="1:12" ht="16.5" x14ac:dyDescent="0.3">
      <c r="A57" s="4"/>
      <c r="B57" s="5"/>
      <c r="C57" s="5"/>
      <c r="D57" s="5"/>
      <c r="E57" s="5"/>
      <c r="F57" s="5"/>
      <c r="G57" s="13"/>
      <c r="H57" s="5"/>
      <c r="I57" s="4"/>
      <c r="J57" s="3">
        <f>SUM(J39:J56)</f>
        <v>18</v>
      </c>
    </row>
    <row r="58" spans="1:12" ht="16.5" x14ac:dyDescent="0.3">
      <c r="A58" s="10"/>
      <c r="B58" s="11"/>
      <c r="C58" s="11"/>
      <c r="D58" s="11"/>
      <c r="E58" s="11"/>
      <c r="F58" s="11"/>
      <c r="G58" s="12"/>
      <c r="H58" s="11"/>
      <c r="I58" s="10"/>
      <c r="J58" s="9"/>
    </row>
    <row r="59" spans="1:12" ht="16.5" x14ac:dyDescent="0.3">
      <c r="A59" s="10"/>
      <c r="B59" s="11"/>
      <c r="C59" s="11"/>
      <c r="D59" s="11"/>
      <c r="E59" s="11"/>
      <c r="F59" s="11"/>
      <c r="G59" s="12" t="s">
        <v>219</v>
      </c>
      <c r="H59" s="11"/>
      <c r="I59" s="10"/>
      <c r="J59" s="9"/>
    </row>
    <row r="60" spans="1:12" x14ac:dyDescent="0.25">
      <c r="A60" s="1" t="s">
        <v>220</v>
      </c>
      <c r="B60" s="2">
        <v>291</v>
      </c>
      <c r="C60" s="2" t="s">
        <v>195</v>
      </c>
      <c r="F60" s="2" t="s">
        <v>221</v>
      </c>
      <c r="G60" s="6">
        <v>5</v>
      </c>
      <c r="J60" s="2">
        <v>1</v>
      </c>
    </row>
    <row r="61" spans="1:12" x14ac:dyDescent="0.25">
      <c r="A61" s="1" t="s">
        <v>222</v>
      </c>
      <c r="B61" s="2">
        <v>292</v>
      </c>
      <c r="C61" s="2" t="s">
        <v>195</v>
      </c>
      <c r="F61" s="2" t="s">
        <v>192</v>
      </c>
      <c r="G61" s="6">
        <v>5</v>
      </c>
      <c r="J61" s="2">
        <v>1</v>
      </c>
    </row>
    <row r="62" spans="1:12" x14ac:dyDescent="0.25">
      <c r="C62" s="2" t="s">
        <v>193</v>
      </c>
      <c r="F62" s="2" t="s">
        <v>194</v>
      </c>
      <c r="G62" s="6">
        <v>5</v>
      </c>
      <c r="J62" s="2">
        <v>1</v>
      </c>
    </row>
    <row r="63" spans="1:12" x14ac:dyDescent="0.25">
      <c r="B63" s="2">
        <v>294</v>
      </c>
      <c r="C63" s="2" t="s">
        <v>189</v>
      </c>
      <c r="F63" s="2" t="s">
        <v>196</v>
      </c>
      <c r="G63" s="6">
        <v>5</v>
      </c>
      <c r="J63" s="2">
        <v>1</v>
      </c>
    </row>
    <row r="64" spans="1:12" x14ac:dyDescent="0.25">
      <c r="B64" s="2">
        <v>295</v>
      </c>
      <c r="C64" s="2" t="s">
        <v>189</v>
      </c>
      <c r="E64" s="2" t="s">
        <v>201</v>
      </c>
      <c r="F64" s="2" t="s">
        <v>223</v>
      </c>
      <c r="G64" s="6">
        <v>5</v>
      </c>
      <c r="J64" s="2">
        <v>1</v>
      </c>
    </row>
    <row r="65" spans="1:12" x14ac:dyDescent="0.25">
      <c r="B65" s="2">
        <v>296</v>
      </c>
      <c r="C65" s="2" t="s">
        <v>195</v>
      </c>
      <c r="F65" s="2" t="s">
        <v>224</v>
      </c>
      <c r="G65" s="6">
        <v>5</v>
      </c>
      <c r="J65" s="2">
        <v>1</v>
      </c>
    </row>
    <row r="66" spans="1:12" x14ac:dyDescent="0.25">
      <c r="B66" s="2">
        <v>297</v>
      </c>
      <c r="C66" s="2" t="s">
        <v>159</v>
      </c>
      <c r="E66" s="2" t="s">
        <v>201</v>
      </c>
      <c r="F66" s="2" t="s">
        <v>202</v>
      </c>
      <c r="G66" s="6">
        <v>5</v>
      </c>
      <c r="J66" s="2">
        <v>1</v>
      </c>
    </row>
    <row r="67" spans="1:12" x14ac:dyDescent="0.25">
      <c r="C67" s="2" t="s">
        <v>42</v>
      </c>
      <c r="E67" s="2" t="s">
        <v>201</v>
      </c>
      <c r="F67" s="2" t="s">
        <v>225</v>
      </c>
      <c r="G67" s="6">
        <v>5</v>
      </c>
      <c r="J67" s="2">
        <v>1</v>
      </c>
    </row>
    <row r="68" spans="1:12" x14ac:dyDescent="0.25">
      <c r="C68" s="2" t="s">
        <v>189</v>
      </c>
      <c r="E68" s="2" t="s">
        <v>201</v>
      </c>
      <c r="F68" s="2" t="s">
        <v>226</v>
      </c>
      <c r="G68" s="6">
        <v>5</v>
      </c>
      <c r="I68" s="1" t="s">
        <v>207</v>
      </c>
      <c r="J68" s="2">
        <v>1</v>
      </c>
      <c r="L68" s="1" t="s">
        <v>227</v>
      </c>
    </row>
    <row r="69" spans="1:12" x14ac:dyDescent="0.25">
      <c r="C69" s="2" t="s">
        <v>29</v>
      </c>
      <c r="E69" s="2" t="s">
        <v>201</v>
      </c>
      <c r="F69" s="2" t="s">
        <v>228</v>
      </c>
      <c r="G69" s="6">
        <v>4</v>
      </c>
      <c r="H69" s="2">
        <v>1</v>
      </c>
      <c r="I69" s="1" t="s">
        <v>210</v>
      </c>
      <c r="J69" s="2">
        <v>1</v>
      </c>
    </row>
    <row r="70" spans="1:12" x14ac:dyDescent="0.25">
      <c r="B70" s="2">
        <v>299</v>
      </c>
      <c r="C70" s="2" t="s">
        <v>189</v>
      </c>
      <c r="E70" s="2" t="s">
        <v>213</v>
      </c>
      <c r="F70" s="2" t="s">
        <v>214</v>
      </c>
      <c r="G70" s="6">
        <v>5</v>
      </c>
      <c r="J70" s="2">
        <v>1</v>
      </c>
    </row>
    <row r="71" spans="1:12" x14ac:dyDescent="0.25">
      <c r="B71" s="2">
        <v>300</v>
      </c>
      <c r="C71" s="2" t="s">
        <v>189</v>
      </c>
      <c r="E71" s="2" t="s">
        <v>211</v>
      </c>
      <c r="F71" s="2" t="s">
        <v>229</v>
      </c>
      <c r="G71" s="6">
        <v>5</v>
      </c>
      <c r="J71" s="2">
        <v>1</v>
      </c>
    </row>
    <row r="72" spans="1:12" ht="12.75" customHeight="1" x14ac:dyDescent="0.25">
      <c r="B72" s="2">
        <v>302</v>
      </c>
      <c r="C72" s="2" t="s">
        <v>195</v>
      </c>
      <c r="E72" s="2" t="s">
        <v>213</v>
      </c>
      <c r="F72" s="2" t="s">
        <v>217</v>
      </c>
      <c r="G72" s="6">
        <v>5</v>
      </c>
      <c r="J72" s="2">
        <v>1</v>
      </c>
      <c r="L72" s="8"/>
    </row>
    <row r="73" spans="1:12" ht="16.5" x14ac:dyDescent="0.3">
      <c r="A73" s="4"/>
      <c r="B73" s="5"/>
      <c r="C73" s="5"/>
      <c r="D73" s="5"/>
      <c r="E73" s="5"/>
      <c r="F73" s="5"/>
      <c r="G73" s="4"/>
      <c r="H73" s="5"/>
      <c r="I73" s="4"/>
      <c r="J73" s="3">
        <f>SUM(J60:J72)</f>
        <v>13</v>
      </c>
    </row>
    <row r="74" spans="1:12" ht="16.5" x14ac:dyDescent="0.3">
      <c r="A74" s="7" t="s">
        <v>230</v>
      </c>
    </row>
    <row r="75" spans="1:12" x14ac:dyDescent="0.25">
      <c r="A75" s="1" t="s">
        <v>231</v>
      </c>
      <c r="G75" s="1" t="s">
        <v>232</v>
      </c>
      <c r="J75" s="2">
        <v>1</v>
      </c>
    </row>
    <row r="76" spans="1:12" x14ac:dyDescent="0.25">
      <c r="A76" s="1" t="s">
        <v>233</v>
      </c>
      <c r="B76" s="2">
        <v>293</v>
      </c>
      <c r="C76" s="2" t="s">
        <v>234</v>
      </c>
      <c r="D76" s="2" t="s">
        <v>235</v>
      </c>
      <c r="E76" s="2" t="s">
        <v>236</v>
      </c>
      <c r="F76" s="2" t="s">
        <v>237</v>
      </c>
      <c r="G76" s="6">
        <v>6</v>
      </c>
      <c r="J76" s="2">
        <v>1</v>
      </c>
    </row>
    <row r="77" spans="1:12" x14ac:dyDescent="0.25">
      <c r="C77" s="2" t="s">
        <v>0</v>
      </c>
      <c r="D77" s="2" t="s">
        <v>238</v>
      </c>
      <c r="E77" s="2" t="s">
        <v>239</v>
      </c>
      <c r="F77" s="2" t="s">
        <v>28</v>
      </c>
      <c r="G77" s="6" t="s">
        <v>240</v>
      </c>
      <c r="J77" s="2">
        <v>1</v>
      </c>
    </row>
    <row r="78" spans="1:12" x14ac:dyDescent="0.25">
      <c r="C78" s="2" t="s">
        <v>5</v>
      </c>
      <c r="D78" s="2" t="s">
        <v>238</v>
      </c>
      <c r="E78" s="2" t="s">
        <v>239</v>
      </c>
      <c r="F78" s="2" t="s">
        <v>27</v>
      </c>
      <c r="G78" s="6">
        <v>6</v>
      </c>
      <c r="J78" s="2">
        <v>1</v>
      </c>
    </row>
    <row r="79" spans="1:12" x14ac:dyDescent="0.25">
      <c r="C79" s="2" t="s">
        <v>3</v>
      </c>
      <c r="D79" s="2" t="s">
        <v>235</v>
      </c>
      <c r="E79" s="2" t="s">
        <v>239</v>
      </c>
      <c r="F79" s="2" t="s">
        <v>26</v>
      </c>
      <c r="G79" s="6">
        <v>6</v>
      </c>
      <c r="J79" s="2">
        <v>1</v>
      </c>
    </row>
    <row r="80" spans="1:12" x14ac:dyDescent="0.25">
      <c r="A80" s="1" t="s">
        <v>241</v>
      </c>
      <c r="B80" s="2">
        <v>295</v>
      </c>
      <c r="C80" s="2" t="s">
        <v>234</v>
      </c>
      <c r="D80" s="2" t="s">
        <v>235</v>
      </c>
      <c r="E80" s="2" t="s">
        <v>239</v>
      </c>
      <c r="F80" s="2" t="s">
        <v>242</v>
      </c>
      <c r="G80" s="6">
        <v>6</v>
      </c>
      <c r="J80" s="2">
        <v>1</v>
      </c>
    </row>
    <row r="81" spans="1:12" x14ac:dyDescent="0.25">
      <c r="C81" s="2" t="s">
        <v>0</v>
      </c>
      <c r="D81" s="2" t="s">
        <v>235</v>
      </c>
      <c r="E81" s="2" t="s">
        <v>239</v>
      </c>
      <c r="F81" s="2" t="s">
        <v>243</v>
      </c>
      <c r="G81" s="6">
        <v>6</v>
      </c>
      <c r="J81" s="2">
        <v>1</v>
      </c>
    </row>
    <row r="82" spans="1:12" x14ac:dyDescent="0.25">
      <c r="C82" s="2" t="s">
        <v>5</v>
      </c>
      <c r="D82" s="2" t="s">
        <v>238</v>
      </c>
      <c r="E82" s="2" t="s">
        <v>239</v>
      </c>
      <c r="F82" s="2" t="s">
        <v>25</v>
      </c>
      <c r="G82" s="6">
        <v>6</v>
      </c>
      <c r="J82" s="2">
        <v>1</v>
      </c>
    </row>
    <row r="83" spans="1:12" x14ac:dyDescent="0.25">
      <c r="C83" s="2" t="s">
        <v>3</v>
      </c>
      <c r="D83" s="2" t="s">
        <v>238</v>
      </c>
      <c r="E83" s="2" t="s">
        <v>239</v>
      </c>
      <c r="F83" s="2" t="s">
        <v>24</v>
      </c>
      <c r="G83" s="6">
        <v>6</v>
      </c>
      <c r="J83" s="2">
        <v>1</v>
      </c>
    </row>
    <row r="84" spans="1:12" x14ac:dyDescent="0.25">
      <c r="C84" s="2" t="s">
        <v>1</v>
      </c>
      <c r="D84" s="2" t="s">
        <v>235</v>
      </c>
      <c r="E84" s="2" t="s">
        <v>236</v>
      </c>
      <c r="F84" s="2" t="s">
        <v>244</v>
      </c>
      <c r="G84" s="6">
        <v>6</v>
      </c>
      <c r="J84" s="2">
        <v>1</v>
      </c>
    </row>
    <row r="85" spans="1:12" x14ac:dyDescent="0.25">
      <c r="A85" s="1" t="s">
        <v>245</v>
      </c>
      <c r="B85" s="2">
        <v>297</v>
      </c>
      <c r="C85" s="2" t="s">
        <v>234</v>
      </c>
      <c r="D85" s="2" t="s">
        <v>235</v>
      </c>
      <c r="E85" s="2" t="s">
        <v>246</v>
      </c>
      <c r="F85" s="2" t="s">
        <v>247</v>
      </c>
      <c r="G85" s="6">
        <v>6</v>
      </c>
      <c r="I85" s="1" t="s">
        <v>248</v>
      </c>
      <c r="J85" s="2">
        <v>1</v>
      </c>
      <c r="L85" s="1" t="s">
        <v>227</v>
      </c>
    </row>
    <row r="86" spans="1:12" x14ac:dyDescent="0.25">
      <c r="C86" s="2" t="s">
        <v>0</v>
      </c>
      <c r="D86" s="2" t="s">
        <v>235</v>
      </c>
      <c r="E86" s="2" t="s">
        <v>249</v>
      </c>
      <c r="F86" s="2" t="s">
        <v>250</v>
      </c>
      <c r="G86" s="6">
        <v>6</v>
      </c>
      <c r="J86" s="2">
        <v>1</v>
      </c>
    </row>
    <row r="87" spans="1:12" x14ac:dyDescent="0.25">
      <c r="C87" s="2" t="s">
        <v>5</v>
      </c>
      <c r="D87" s="2" t="s">
        <v>235</v>
      </c>
      <c r="E87" s="2" t="s">
        <v>246</v>
      </c>
      <c r="F87" s="2" t="s">
        <v>23</v>
      </c>
      <c r="G87" s="6">
        <v>6</v>
      </c>
      <c r="J87" s="2">
        <v>1</v>
      </c>
    </row>
    <row r="88" spans="1:12" x14ac:dyDescent="0.25">
      <c r="C88" s="2" t="s">
        <v>3</v>
      </c>
      <c r="D88" s="2" t="s">
        <v>235</v>
      </c>
      <c r="E88" s="2" t="s">
        <v>249</v>
      </c>
      <c r="F88" s="2" t="s">
        <v>22</v>
      </c>
      <c r="G88" s="6">
        <v>6</v>
      </c>
      <c r="J88" s="2">
        <v>1</v>
      </c>
    </row>
    <row r="89" spans="1:12" x14ac:dyDescent="0.25">
      <c r="C89" s="2" t="s">
        <v>1</v>
      </c>
      <c r="D89" s="2" t="s">
        <v>235</v>
      </c>
      <c r="E89" s="2" t="s">
        <v>246</v>
      </c>
      <c r="F89" s="2" t="s">
        <v>21</v>
      </c>
      <c r="G89" s="6">
        <v>6</v>
      </c>
      <c r="J89" s="2">
        <v>1</v>
      </c>
    </row>
    <row r="90" spans="1:12" x14ac:dyDescent="0.25">
      <c r="C90" s="2" t="s">
        <v>20</v>
      </c>
      <c r="D90" s="2" t="s">
        <v>235</v>
      </c>
      <c r="E90" s="2" t="s">
        <v>246</v>
      </c>
      <c r="F90" s="2" t="s">
        <v>19</v>
      </c>
      <c r="G90" s="6">
        <v>6</v>
      </c>
      <c r="J90" s="2">
        <v>1</v>
      </c>
    </row>
    <row r="91" spans="1:12" x14ac:dyDescent="0.25">
      <c r="C91" s="2" t="s">
        <v>18</v>
      </c>
      <c r="D91" s="2" t="s">
        <v>238</v>
      </c>
      <c r="E91" s="2" t="s">
        <v>246</v>
      </c>
      <c r="F91" s="2" t="s">
        <v>251</v>
      </c>
      <c r="G91" s="6">
        <v>6</v>
      </c>
      <c r="J91" s="2">
        <v>1</v>
      </c>
    </row>
    <row r="92" spans="1:12" x14ac:dyDescent="0.25">
      <c r="C92" s="2" t="s">
        <v>17</v>
      </c>
      <c r="D92" s="2" t="s">
        <v>238</v>
      </c>
      <c r="E92" s="2" t="s">
        <v>249</v>
      </c>
      <c r="F92" s="2" t="s">
        <v>16</v>
      </c>
      <c r="G92" s="6">
        <v>6</v>
      </c>
      <c r="J92" s="2">
        <v>1</v>
      </c>
    </row>
    <row r="93" spans="1:12" x14ac:dyDescent="0.25">
      <c r="C93" s="2" t="s">
        <v>15</v>
      </c>
      <c r="D93" s="2" t="s">
        <v>235</v>
      </c>
      <c r="E93" s="2" t="s">
        <v>249</v>
      </c>
      <c r="F93" s="2" t="s">
        <v>14</v>
      </c>
      <c r="G93" s="6">
        <v>6</v>
      </c>
      <c r="J93" s="2">
        <v>1</v>
      </c>
    </row>
    <row r="94" spans="1:12" x14ac:dyDescent="0.25">
      <c r="C94" s="2" t="s">
        <v>13</v>
      </c>
      <c r="D94" s="2" t="s">
        <v>238</v>
      </c>
      <c r="E94" s="2" t="s">
        <v>249</v>
      </c>
      <c r="F94" s="2" t="s">
        <v>12</v>
      </c>
      <c r="G94" s="6" t="s">
        <v>252</v>
      </c>
      <c r="J94" s="2">
        <v>1</v>
      </c>
    </row>
    <row r="95" spans="1:12" x14ac:dyDescent="0.25">
      <c r="C95" s="2" t="s">
        <v>11</v>
      </c>
      <c r="D95" s="2" t="s">
        <v>235</v>
      </c>
      <c r="E95" s="2" t="s">
        <v>249</v>
      </c>
      <c r="F95" s="2" t="s">
        <v>10</v>
      </c>
      <c r="G95" s="6">
        <v>6</v>
      </c>
      <c r="J95" s="2">
        <v>1</v>
      </c>
    </row>
    <row r="96" spans="1:12" x14ac:dyDescent="0.25">
      <c r="C96" s="2" t="s">
        <v>253</v>
      </c>
      <c r="D96" s="2" t="s">
        <v>235</v>
      </c>
      <c r="E96" s="2" t="s">
        <v>246</v>
      </c>
      <c r="F96" s="2" t="s">
        <v>254</v>
      </c>
      <c r="G96" s="6">
        <v>6</v>
      </c>
      <c r="J96" s="2">
        <v>1</v>
      </c>
    </row>
    <row r="97" spans="1:11" x14ac:dyDescent="0.25">
      <c r="C97" s="2" t="s">
        <v>255</v>
      </c>
      <c r="D97" s="2" t="s">
        <v>235</v>
      </c>
      <c r="E97" s="2" t="s">
        <v>246</v>
      </c>
      <c r="F97" s="2" t="s">
        <v>256</v>
      </c>
      <c r="G97" s="6">
        <v>6</v>
      </c>
      <c r="J97" s="2">
        <v>1</v>
      </c>
      <c r="K97" s="1" t="s">
        <v>257</v>
      </c>
    </row>
    <row r="98" spans="1:11" x14ac:dyDescent="0.25">
      <c r="A98" s="1" t="s">
        <v>258</v>
      </c>
      <c r="B98" s="2">
        <v>300</v>
      </c>
      <c r="C98" s="2" t="s">
        <v>259</v>
      </c>
      <c r="D98" s="2" t="s">
        <v>238</v>
      </c>
      <c r="E98" s="2" t="s">
        <v>239</v>
      </c>
      <c r="F98" s="2" t="s">
        <v>260</v>
      </c>
      <c r="G98" s="6">
        <v>6</v>
      </c>
      <c r="J98" s="2">
        <v>1</v>
      </c>
    </row>
    <row r="99" spans="1:11" x14ac:dyDescent="0.25">
      <c r="C99" s="2" t="s">
        <v>0</v>
      </c>
      <c r="D99" s="2" t="s">
        <v>238</v>
      </c>
      <c r="E99" s="2" t="s">
        <v>239</v>
      </c>
      <c r="F99" s="2" t="s">
        <v>9</v>
      </c>
      <c r="G99" s="6">
        <v>6</v>
      </c>
      <c r="J99" s="2">
        <v>1</v>
      </c>
    </row>
    <row r="100" spans="1:11" x14ac:dyDescent="0.25">
      <c r="C100" s="2" t="s">
        <v>5</v>
      </c>
      <c r="D100" s="2" t="s">
        <v>238</v>
      </c>
      <c r="E100" s="2" t="s">
        <v>239</v>
      </c>
      <c r="F100" s="2" t="s">
        <v>8</v>
      </c>
      <c r="G100" s="6">
        <v>6</v>
      </c>
      <c r="J100" s="2">
        <v>1</v>
      </c>
    </row>
    <row r="101" spans="1:11" x14ac:dyDescent="0.25">
      <c r="C101" s="2" t="s">
        <v>3</v>
      </c>
      <c r="D101" s="2" t="s">
        <v>235</v>
      </c>
      <c r="E101" s="2" t="s">
        <v>239</v>
      </c>
      <c r="F101" s="2" t="s">
        <v>7</v>
      </c>
      <c r="G101" s="6">
        <v>6</v>
      </c>
      <c r="J101" s="2">
        <v>1</v>
      </c>
    </row>
    <row r="102" spans="1:11" x14ac:dyDescent="0.25">
      <c r="A102" s="1" t="s">
        <v>261</v>
      </c>
      <c r="B102" s="2">
        <v>303</v>
      </c>
      <c r="C102" s="2" t="s">
        <v>234</v>
      </c>
      <c r="D102" s="2" t="s">
        <v>238</v>
      </c>
      <c r="E102" s="2" t="s">
        <v>262</v>
      </c>
      <c r="F102" s="2" t="s">
        <v>263</v>
      </c>
      <c r="G102" s="6">
        <v>6</v>
      </c>
      <c r="J102" s="2">
        <v>1</v>
      </c>
    </row>
    <row r="103" spans="1:11" x14ac:dyDescent="0.25">
      <c r="C103" s="2" t="s">
        <v>0</v>
      </c>
      <c r="D103" s="2" t="s">
        <v>235</v>
      </c>
      <c r="E103" s="2" t="s">
        <v>246</v>
      </c>
      <c r="F103" s="2" t="s">
        <v>6</v>
      </c>
      <c r="G103" s="6">
        <v>6</v>
      </c>
      <c r="J103" s="2">
        <v>1</v>
      </c>
    </row>
    <row r="104" spans="1:11" x14ac:dyDescent="0.25">
      <c r="C104" s="2" t="s">
        <v>5</v>
      </c>
      <c r="D104" s="2" t="s">
        <v>238</v>
      </c>
      <c r="E104" s="2" t="s">
        <v>249</v>
      </c>
      <c r="F104" s="2" t="s">
        <v>4</v>
      </c>
      <c r="G104" s="6">
        <v>6</v>
      </c>
      <c r="J104" s="2">
        <v>1</v>
      </c>
    </row>
    <row r="105" spans="1:11" x14ac:dyDescent="0.25">
      <c r="C105" s="2" t="s">
        <v>3</v>
      </c>
      <c r="D105" s="2" t="s">
        <v>238</v>
      </c>
      <c r="E105" s="2" t="s">
        <v>249</v>
      </c>
      <c r="F105" s="2" t="s">
        <v>2</v>
      </c>
      <c r="G105" s="6">
        <v>6</v>
      </c>
      <c r="J105" s="2">
        <v>1</v>
      </c>
    </row>
    <row r="106" spans="1:11" x14ac:dyDescent="0.25">
      <c r="C106" s="2" t="s">
        <v>1</v>
      </c>
      <c r="D106" s="2" t="s">
        <v>238</v>
      </c>
      <c r="E106" s="2" t="s">
        <v>246</v>
      </c>
      <c r="F106" s="2" t="s">
        <v>264</v>
      </c>
      <c r="G106" s="6">
        <v>6</v>
      </c>
      <c r="J106" s="2">
        <v>1</v>
      </c>
    </row>
    <row r="107" spans="1:11" ht="16.5" x14ac:dyDescent="0.3">
      <c r="A107" s="4"/>
      <c r="B107" s="5"/>
      <c r="C107" s="5"/>
      <c r="D107" s="5"/>
      <c r="E107" s="5"/>
      <c r="F107" s="5"/>
      <c r="G107" s="4"/>
      <c r="H107" s="5"/>
      <c r="I107" s="4"/>
      <c r="J107" s="3">
        <f>SUM(J75:J106)</f>
        <v>32</v>
      </c>
    </row>
    <row r="109" spans="1:11" ht="27" x14ac:dyDescent="0.25">
      <c r="A109" s="126" t="s">
        <v>265</v>
      </c>
      <c r="G109" s="1" t="s">
        <v>266</v>
      </c>
      <c r="J109" s="2">
        <v>1</v>
      </c>
    </row>
    <row r="110" spans="1:11" x14ac:dyDescent="0.25">
      <c r="A110" s="1" t="s">
        <v>267</v>
      </c>
      <c r="B110" s="2">
        <v>293</v>
      </c>
      <c r="C110" s="2" t="s">
        <v>159</v>
      </c>
      <c r="D110" s="2" t="s">
        <v>230</v>
      </c>
      <c r="F110" s="2" t="s">
        <v>268</v>
      </c>
      <c r="G110" s="6">
        <v>6</v>
      </c>
      <c r="J110" s="2">
        <v>1</v>
      </c>
    </row>
    <row r="111" spans="1:11" x14ac:dyDescent="0.25">
      <c r="C111" s="2" t="s">
        <v>269</v>
      </c>
      <c r="D111" s="2" t="s">
        <v>270</v>
      </c>
      <c r="F111" s="2" t="s">
        <v>271</v>
      </c>
      <c r="G111" s="6" t="s">
        <v>272</v>
      </c>
      <c r="J111" s="2">
        <v>1</v>
      </c>
    </row>
    <row r="112" spans="1:11" x14ac:dyDescent="0.25">
      <c r="C112" s="2" t="s">
        <v>273</v>
      </c>
      <c r="D112" s="2" t="s">
        <v>274</v>
      </c>
      <c r="F112" s="2" t="s">
        <v>142</v>
      </c>
      <c r="G112" s="6" t="s">
        <v>275</v>
      </c>
      <c r="J112" s="2">
        <v>1</v>
      </c>
    </row>
    <row r="113" spans="1:10" x14ac:dyDescent="0.25">
      <c r="C113" s="2" t="s">
        <v>136</v>
      </c>
      <c r="D113" s="2" t="s">
        <v>274</v>
      </c>
      <c r="F113" s="2" t="s">
        <v>143</v>
      </c>
      <c r="G113" s="6" t="s">
        <v>275</v>
      </c>
      <c r="J113" s="2">
        <v>1</v>
      </c>
    </row>
    <row r="114" spans="1:10" x14ac:dyDescent="0.25">
      <c r="C114" s="2" t="s">
        <v>137</v>
      </c>
      <c r="D114" s="2" t="s">
        <v>274</v>
      </c>
      <c r="F114" s="2" t="s">
        <v>144</v>
      </c>
      <c r="G114" s="6" t="s">
        <v>275</v>
      </c>
      <c r="J114" s="2">
        <v>1</v>
      </c>
    </row>
    <row r="115" spans="1:10" x14ac:dyDescent="0.25">
      <c r="C115" s="2" t="s">
        <v>138</v>
      </c>
      <c r="D115" s="2" t="s">
        <v>274</v>
      </c>
      <c r="F115" s="2" t="s">
        <v>276</v>
      </c>
      <c r="G115" s="6" t="s">
        <v>275</v>
      </c>
      <c r="J115" s="2">
        <v>1</v>
      </c>
    </row>
    <row r="116" spans="1:10" x14ac:dyDescent="0.25">
      <c r="B116" s="2">
        <v>295</v>
      </c>
      <c r="C116" s="2" t="s">
        <v>277</v>
      </c>
      <c r="D116" s="2" t="s">
        <v>230</v>
      </c>
      <c r="F116" s="2" t="s">
        <v>278</v>
      </c>
      <c r="G116" s="6">
        <v>6</v>
      </c>
      <c r="J116" s="2">
        <v>1</v>
      </c>
    </row>
    <row r="117" spans="1:10" x14ac:dyDescent="0.25">
      <c r="A117" s="1" t="s">
        <v>279</v>
      </c>
      <c r="B117" s="2">
        <v>302</v>
      </c>
      <c r="C117" s="2" t="s">
        <v>280</v>
      </c>
      <c r="D117" s="2" t="s">
        <v>281</v>
      </c>
      <c r="F117" s="2" t="s">
        <v>282</v>
      </c>
      <c r="G117" s="6">
        <v>6</v>
      </c>
      <c r="J117" s="2">
        <v>1</v>
      </c>
    </row>
    <row r="118" spans="1:10" x14ac:dyDescent="0.25">
      <c r="B118" s="2">
        <v>303</v>
      </c>
      <c r="C118" s="2" t="s">
        <v>283</v>
      </c>
      <c r="D118" s="2" t="s">
        <v>270</v>
      </c>
      <c r="F118" s="2" t="s">
        <v>284</v>
      </c>
      <c r="G118" s="6" t="s">
        <v>275</v>
      </c>
      <c r="J118" s="2">
        <v>1</v>
      </c>
    </row>
    <row r="119" spans="1:10" x14ac:dyDescent="0.25">
      <c r="C119" s="2" t="s">
        <v>273</v>
      </c>
      <c r="D119" s="2" t="s">
        <v>274</v>
      </c>
      <c r="F119" s="2" t="s">
        <v>139</v>
      </c>
      <c r="G119" s="6" t="s">
        <v>272</v>
      </c>
      <c r="J119" s="2">
        <v>1</v>
      </c>
    </row>
    <row r="120" spans="1:10" x14ac:dyDescent="0.25">
      <c r="C120" s="2" t="s">
        <v>136</v>
      </c>
      <c r="D120" s="2" t="s">
        <v>274</v>
      </c>
      <c r="F120" s="2" t="s">
        <v>140</v>
      </c>
      <c r="G120" s="6" t="s">
        <v>275</v>
      </c>
      <c r="J120" s="2">
        <v>1</v>
      </c>
    </row>
    <row r="121" spans="1:10" x14ac:dyDescent="0.25">
      <c r="C121" s="2" t="s">
        <v>137</v>
      </c>
      <c r="D121" s="2" t="s">
        <v>270</v>
      </c>
      <c r="F121" s="2" t="s">
        <v>141</v>
      </c>
      <c r="G121" s="6" t="s">
        <v>272</v>
      </c>
      <c r="J121" s="2">
        <v>1</v>
      </c>
    </row>
    <row r="122" spans="1:10" x14ac:dyDescent="0.25">
      <c r="C122" s="2" t="s">
        <v>138</v>
      </c>
      <c r="D122" s="2" t="s">
        <v>274</v>
      </c>
      <c r="F122" s="2" t="s">
        <v>285</v>
      </c>
      <c r="G122" s="6" t="s">
        <v>272</v>
      </c>
      <c r="J122" s="2">
        <v>1</v>
      </c>
    </row>
    <row r="123" spans="1:10" x14ac:dyDescent="0.25">
      <c r="B123" s="2">
        <v>305</v>
      </c>
      <c r="C123" s="2" t="s">
        <v>0</v>
      </c>
      <c r="D123" s="2" t="s">
        <v>281</v>
      </c>
      <c r="F123" s="2" t="s">
        <v>286</v>
      </c>
      <c r="G123" s="6">
        <v>6</v>
      </c>
      <c r="J123" s="2">
        <v>1</v>
      </c>
    </row>
    <row r="124" spans="1:10" ht="16.5" x14ac:dyDescent="0.3">
      <c r="A124" s="4"/>
      <c r="B124" s="5"/>
      <c r="C124" s="5"/>
      <c r="D124" s="5"/>
      <c r="E124" s="5"/>
      <c r="F124" s="5"/>
      <c r="G124" s="4"/>
      <c r="H124" s="5"/>
      <c r="I124" s="4"/>
      <c r="J124" s="3">
        <f>SUM(J109:J123)</f>
        <v>15</v>
      </c>
    </row>
    <row r="126" spans="1:10" x14ac:dyDescent="0.25">
      <c r="A126" s="127" t="s">
        <v>287</v>
      </c>
      <c r="G126" s="1" t="s">
        <v>288</v>
      </c>
    </row>
    <row r="127" spans="1:10" x14ac:dyDescent="0.25">
      <c r="A127" s="1" t="s">
        <v>289</v>
      </c>
      <c r="B127" s="2">
        <v>297</v>
      </c>
      <c r="C127" s="2" t="s">
        <v>290</v>
      </c>
      <c r="D127" s="2" t="s">
        <v>291</v>
      </c>
      <c r="E127" s="2" t="s">
        <v>292</v>
      </c>
      <c r="F127" s="2" t="s">
        <v>293</v>
      </c>
      <c r="G127" s="6">
        <v>6</v>
      </c>
      <c r="J127" s="2">
        <v>1</v>
      </c>
    </row>
    <row r="128" spans="1:10" x14ac:dyDescent="0.25">
      <c r="C128" s="2" t="s">
        <v>0</v>
      </c>
      <c r="D128" s="2" t="s">
        <v>294</v>
      </c>
      <c r="E128" s="2" t="s">
        <v>295</v>
      </c>
      <c r="F128" s="2" t="s">
        <v>120</v>
      </c>
      <c r="G128" s="6">
        <v>6</v>
      </c>
      <c r="J128" s="2">
        <v>1</v>
      </c>
    </row>
    <row r="129" spans="3:10" x14ac:dyDescent="0.25">
      <c r="C129" s="2" t="s">
        <v>5</v>
      </c>
      <c r="D129" s="2" t="s">
        <v>294</v>
      </c>
      <c r="E129" s="2" t="s">
        <v>295</v>
      </c>
      <c r="F129" s="2" t="s">
        <v>121</v>
      </c>
      <c r="G129" s="6">
        <v>6</v>
      </c>
      <c r="J129" s="2">
        <v>1</v>
      </c>
    </row>
    <row r="130" spans="3:10" x14ac:dyDescent="0.25">
      <c r="C130" s="2" t="s">
        <v>3</v>
      </c>
      <c r="D130" s="2" t="s">
        <v>294</v>
      </c>
      <c r="E130" s="2" t="s">
        <v>295</v>
      </c>
      <c r="F130" s="2" t="s">
        <v>296</v>
      </c>
      <c r="G130" s="6">
        <v>6</v>
      </c>
      <c r="J130" s="2">
        <v>1</v>
      </c>
    </row>
    <row r="131" spans="3:10" x14ac:dyDescent="0.25">
      <c r="C131" s="2" t="s">
        <v>1</v>
      </c>
      <c r="D131" s="2" t="s">
        <v>294</v>
      </c>
      <c r="E131" s="2" t="s">
        <v>295</v>
      </c>
      <c r="F131" s="2" t="s">
        <v>122</v>
      </c>
      <c r="G131" s="6">
        <v>6</v>
      </c>
      <c r="J131" s="2">
        <v>1</v>
      </c>
    </row>
    <row r="132" spans="3:10" x14ac:dyDescent="0.25">
      <c r="C132" s="2" t="s">
        <v>20</v>
      </c>
      <c r="D132" s="2" t="s">
        <v>294</v>
      </c>
      <c r="E132" s="2" t="s">
        <v>295</v>
      </c>
      <c r="F132" s="2" t="s">
        <v>123</v>
      </c>
      <c r="G132" s="6">
        <v>6</v>
      </c>
      <c r="J132" s="2">
        <v>1</v>
      </c>
    </row>
    <row r="133" spans="3:10" x14ac:dyDescent="0.25">
      <c r="C133" s="2" t="s">
        <v>18</v>
      </c>
      <c r="D133" s="2" t="s">
        <v>294</v>
      </c>
      <c r="E133" s="2" t="s">
        <v>295</v>
      </c>
      <c r="F133" s="2" t="s">
        <v>297</v>
      </c>
      <c r="G133" s="6">
        <v>6</v>
      </c>
      <c r="J133" s="2">
        <v>1</v>
      </c>
    </row>
    <row r="134" spans="3:10" ht="16.5" x14ac:dyDescent="0.3">
      <c r="J134" s="9">
        <f>SUM(J127:J133)</f>
        <v>7</v>
      </c>
    </row>
  </sheetData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장수군의회_의정활동요약</vt:lpstr>
      <vt:lpstr>출결현황(회의록대조편집)</vt:lpstr>
      <vt:lpstr>회의록대조집계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</dc:creator>
  <cp:lastModifiedBy>win10</cp:lastModifiedBy>
  <cp:lastPrinted>2020-03-11T04:28:46Z</cp:lastPrinted>
  <dcterms:created xsi:type="dcterms:W3CDTF">2020-03-11T00:56:47Z</dcterms:created>
  <dcterms:modified xsi:type="dcterms:W3CDTF">2020-03-17T01:24:02Z</dcterms:modified>
</cp:coreProperties>
</file>