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2020\2020_투명사회국\2019년의정활동평가관련자료분석\최종분석\"/>
    </mc:Choice>
  </mc:AlternateContent>
  <bookViews>
    <workbookView xWindow="0" yWindow="0" windowWidth="28800" windowHeight="12390"/>
  </bookViews>
  <sheets>
    <sheet name="익산시의회_의정활동요약" sheetId="3" r:id="rId1"/>
    <sheet name="출결현황 (회의록대조편집)" sheetId="2" r:id="rId2"/>
    <sheet name="회의록집계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3" l="1"/>
  <c r="P27" i="3" s="1"/>
  <c r="R96" i="2" l="1"/>
  <c r="Q96" i="2"/>
  <c r="Q2" i="3" l="1"/>
  <c r="T2" i="3"/>
  <c r="S2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10" i="2" l="1"/>
  <c r="F10" i="2" s="1"/>
  <c r="K10" i="2"/>
  <c r="L41" i="2"/>
  <c r="K41" i="2"/>
  <c r="L59" i="2"/>
  <c r="K59" i="2"/>
  <c r="L55" i="2"/>
  <c r="K55" i="2"/>
  <c r="E55" i="2" s="1"/>
  <c r="L51" i="2"/>
  <c r="K51" i="2"/>
  <c r="L77" i="2"/>
  <c r="K77" i="2"/>
  <c r="L70" i="2"/>
  <c r="K70" i="2"/>
  <c r="E70" i="2" s="1"/>
  <c r="L66" i="2"/>
  <c r="K66" i="2"/>
  <c r="L90" i="2"/>
  <c r="F90" i="2" s="1"/>
  <c r="K90" i="2"/>
  <c r="J90" i="2" s="1"/>
  <c r="I90" i="2"/>
  <c r="H90" i="2"/>
  <c r="E90" i="2" s="1"/>
  <c r="G90" i="2"/>
  <c r="F77" i="2"/>
  <c r="I77" i="2"/>
  <c r="H77" i="2"/>
  <c r="G77" i="2" s="1"/>
  <c r="I70" i="2"/>
  <c r="H70" i="2"/>
  <c r="G70" i="2"/>
  <c r="I66" i="2"/>
  <c r="H66" i="2"/>
  <c r="G66" i="2"/>
  <c r="I59" i="2"/>
  <c r="H59" i="2"/>
  <c r="G59" i="2"/>
  <c r="E59" i="2"/>
  <c r="I55" i="2"/>
  <c r="H55" i="2"/>
  <c r="G55" i="2"/>
  <c r="I51" i="2"/>
  <c r="H51" i="2"/>
  <c r="G51" i="2" s="1"/>
  <c r="L87" i="2"/>
  <c r="K87" i="2"/>
  <c r="J87" i="2" s="1"/>
  <c r="I87" i="2"/>
  <c r="F87" i="2" s="1"/>
  <c r="H87" i="2"/>
  <c r="G87" i="2" s="1"/>
  <c r="L84" i="2"/>
  <c r="J84" i="2" s="1"/>
  <c r="K84" i="2"/>
  <c r="I84" i="2"/>
  <c r="G84" i="2" s="1"/>
  <c r="H84" i="2"/>
  <c r="E84" i="2"/>
  <c r="L81" i="2"/>
  <c r="J81" i="2" s="1"/>
  <c r="K81" i="2"/>
  <c r="I81" i="2"/>
  <c r="G81" i="2" s="1"/>
  <c r="H81" i="2"/>
  <c r="E81" i="2"/>
  <c r="L74" i="2"/>
  <c r="J74" i="2" s="1"/>
  <c r="K74" i="2"/>
  <c r="I74" i="2"/>
  <c r="G74" i="2" s="1"/>
  <c r="H74" i="2"/>
  <c r="E74" i="2"/>
  <c r="L63" i="2"/>
  <c r="J63" i="2" s="1"/>
  <c r="K63" i="2"/>
  <c r="I63" i="2"/>
  <c r="F63" i="2" s="1"/>
  <c r="D63" i="2" s="1"/>
  <c r="H63" i="2"/>
  <c r="E63" i="2"/>
  <c r="L48" i="2"/>
  <c r="K48" i="2"/>
  <c r="J48" i="2" s="1"/>
  <c r="I48" i="2"/>
  <c r="F48" i="2" s="1"/>
  <c r="H48" i="2"/>
  <c r="G48" i="2" s="1"/>
  <c r="E48" i="2"/>
  <c r="D48" i="2" s="1"/>
  <c r="L45" i="2"/>
  <c r="K45" i="2"/>
  <c r="J45" i="2"/>
  <c r="I45" i="2"/>
  <c r="H45" i="2"/>
  <c r="G45" i="2"/>
  <c r="F45" i="2"/>
  <c r="E45" i="2"/>
  <c r="D45" i="2" s="1"/>
  <c r="L38" i="2"/>
  <c r="K38" i="2"/>
  <c r="I41" i="2"/>
  <c r="H41" i="2"/>
  <c r="I38" i="2"/>
  <c r="H38" i="2"/>
  <c r="G38" i="2"/>
  <c r="L34" i="2"/>
  <c r="J34" i="2" s="1"/>
  <c r="K34" i="2"/>
  <c r="I34" i="2"/>
  <c r="F34" i="2" s="1"/>
  <c r="H34" i="2"/>
  <c r="G34" i="2" s="1"/>
  <c r="L29" i="2"/>
  <c r="K29" i="2"/>
  <c r="J29" i="2" s="1"/>
  <c r="I29" i="2"/>
  <c r="F29" i="2" s="1"/>
  <c r="H29" i="2"/>
  <c r="E29" i="2" s="1"/>
  <c r="D29" i="2" s="1"/>
  <c r="G29" i="2"/>
  <c r="L25" i="2"/>
  <c r="J25" i="2" s="1"/>
  <c r="K25" i="2"/>
  <c r="I25" i="2"/>
  <c r="F25" i="2" s="1"/>
  <c r="H25" i="2"/>
  <c r="G25" i="2" s="1"/>
  <c r="L21" i="2"/>
  <c r="K21" i="2"/>
  <c r="J21" i="2" s="1"/>
  <c r="I21" i="2"/>
  <c r="F21" i="2" s="1"/>
  <c r="H21" i="2"/>
  <c r="G21" i="2" s="1"/>
  <c r="L17" i="2"/>
  <c r="K17" i="2"/>
  <c r="J17" i="2"/>
  <c r="I17" i="2"/>
  <c r="F17" i="2" s="1"/>
  <c r="H17" i="2"/>
  <c r="G17" i="2" s="1"/>
  <c r="L13" i="2"/>
  <c r="K13" i="2"/>
  <c r="J13" i="2" s="1"/>
  <c r="I13" i="2"/>
  <c r="F13" i="2" s="1"/>
  <c r="H13" i="2"/>
  <c r="E13" i="2" s="1"/>
  <c r="I10" i="2"/>
  <c r="H10" i="2"/>
  <c r="G10" i="2"/>
  <c r="L7" i="2"/>
  <c r="K7" i="2"/>
  <c r="I7" i="2"/>
  <c r="H7" i="2"/>
  <c r="I5" i="2"/>
  <c r="F5" i="2" s="1"/>
  <c r="H5" i="2"/>
  <c r="G5" i="2" s="1"/>
  <c r="F41" i="2" l="1"/>
  <c r="J41" i="2"/>
  <c r="J55" i="2"/>
  <c r="J77" i="2"/>
  <c r="J66" i="2"/>
  <c r="D90" i="2"/>
  <c r="E77" i="2"/>
  <c r="D77" i="2" s="1"/>
  <c r="F70" i="2"/>
  <c r="D70" i="2" s="1"/>
  <c r="E66" i="2"/>
  <c r="F66" i="2"/>
  <c r="J70" i="2"/>
  <c r="F55" i="2"/>
  <c r="D55" i="2"/>
  <c r="F59" i="2"/>
  <c r="D59" i="2" s="1"/>
  <c r="F51" i="2"/>
  <c r="J59" i="2"/>
  <c r="J51" i="2"/>
  <c r="E51" i="2"/>
  <c r="D51" i="2" s="1"/>
  <c r="E87" i="2"/>
  <c r="D87" i="2" s="1"/>
  <c r="F84" i="2"/>
  <c r="D84" i="2" s="1"/>
  <c r="F81" i="2"/>
  <c r="D81" i="2" s="1"/>
  <c r="F74" i="2"/>
  <c r="D74" i="2" s="1"/>
  <c r="G63" i="2"/>
  <c r="E41" i="2"/>
  <c r="G41" i="2"/>
  <c r="E38" i="2"/>
  <c r="F38" i="2"/>
  <c r="J38" i="2"/>
  <c r="E34" i="2"/>
  <c r="D34" i="2" s="1"/>
  <c r="E25" i="2"/>
  <c r="D25" i="2" s="1"/>
  <c r="E21" i="2"/>
  <c r="D21" i="2" s="1"/>
  <c r="E17" i="2"/>
  <c r="D17" i="2" s="1"/>
  <c r="D13" i="2"/>
  <c r="G13" i="2"/>
  <c r="J10" i="2"/>
  <c r="G7" i="2"/>
  <c r="F7" i="2"/>
  <c r="J7" i="2"/>
  <c r="E7" i="2"/>
  <c r="E5" i="2"/>
  <c r="D5" i="2" s="1"/>
  <c r="N2" i="3"/>
  <c r="M2" i="3"/>
  <c r="K2" i="3"/>
  <c r="J2" i="3"/>
  <c r="G2" i="3"/>
  <c r="F2" i="3"/>
  <c r="E2" i="3"/>
  <c r="D41" i="2" l="1"/>
  <c r="D66" i="2"/>
  <c r="D38" i="2"/>
  <c r="E10" i="2"/>
  <c r="D10" i="2" s="1"/>
  <c r="D7" i="2"/>
  <c r="L2" i="3"/>
  <c r="O2" i="3"/>
  <c r="K206" i="1"/>
  <c r="K190" i="1"/>
  <c r="K134" i="1"/>
  <c r="K93" i="1"/>
  <c r="K41" i="1"/>
  <c r="K25" i="1"/>
  <c r="P2" i="3" l="1"/>
</calcChain>
</file>

<file path=xl/sharedStrings.xml><?xml version="1.0" encoding="utf-8"?>
<sst xmlns="http://schemas.openxmlformats.org/spreadsheetml/2006/main" count="1029" uniqueCount="365">
  <si>
    <t>대수</t>
  </si>
  <si>
    <t>회수</t>
  </si>
  <si>
    <t>차수</t>
  </si>
  <si>
    <t>회의종류</t>
  </si>
  <si>
    <t>회의구분</t>
  </si>
  <si>
    <t>회의일자</t>
  </si>
  <si>
    <t>참석의원</t>
  </si>
  <si>
    <t>불참</t>
    <phoneticPr fontId="5" type="noConversion"/>
  </si>
  <si>
    <t>불참의원성명</t>
    <phoneticPr fontId="5" type="noConversion"/>
  </si>
  <si>
    <t>본회의</t>
    <phoneticPr fontId="5" type="noConversion"/>
  </si>
  <si>
    <t>정원: 25명
강경숙 김경진 김수연 김연식 김용균 김진규 김충영 김태열 박종대 박철원  
소병직 소병홍 신동해 오임선 유재구 유재동 윤영숙 이순주 임형택 장경호 
조규대 조남석 최종오 한동연 한상욱</t>
    <phoneticPr fontId="5" type="noConversion"/>
  </si>
  <si>
    <t>의장: 조규대</t>
    <phoneticPr fontId="5" type="noConversion"/>
  </si>
  <si>
    <t>1차</t>
    <phoneticPr fontId="5" type="noConversion"/>
  </si>
  <si>
    <t>2018.07.02</t>
    <phoneticPr fontId="5" type="noConversion"/>
  </si>
  <si>
    <t>부의장: 윤영숙</t>
    <phoneticPr fontId="5" type="noConversion"/>
  </si>
  <si>
    <r>
      <t>2차</t>
    </r>
    <r>
      <rPr>
        <sz val="10"/>
        <color rgb="FF000000"/>
        <rFont val="맑은 고딕"/>
        <family val="3"/>
        <charset val="129"/>
        <scheme val="major"/>
      </rPr>
      <t/>
    </r>
  </si>
  <si>
    <t>2018.07.03</t>
    <phoneticPr fontId="5" type="noConversion"/>
  </si>
  <si>
    <t>1차</t>
    <phoneticPr fontId="5" type="noConversion"/>
  </si>
  <si>
    <t>2018.07.16</t>
    <phoneticPr fontId="5" type="noConversion"/>
  </si>
  <si>
    <t>2018.07.30</t>
    <phoneticPr fontId="5" type="noConversion"/>
  </si>
  <si>
    <t>2018.08.22</t>
    <phoneticPr fontId="5" type="noConversion"/>
  </si>
  <si>
    <t>2018.08.30</t>
    <phoneticPr fontId="5" type="noConversion"/>
  </si>
  <si>
    <t>2018.10.01</t>
    <phoneticPr fontId="5" type="noConversion"/>
  </si>
  <si>
    <t>2018.10.17</t>
    <phoneticPr fontId="5" type="noConversion"/>
  </si>
  <si>
    <t>윤영숙</t>
    <phoneticPr fontId="5" type="noConversion"/>
  </si>
  <si>
    <t>청가</t>
    <phoneticPr fontId="5" type="noConversion"/>
  </si>
  <si>
    <r>
      <t>3차</t>
    </r>
    <r>
      <rPr>
        <sz val="10"/>
        <color rgb="FF000000"/>
        <rFont val="맑은 고딕"/>
        <family val="3"/>
        <charset val="129"/>
        <scheme val="major"/>
      </rPr>
      <t/>
    </r>
  </si>
  <si>
    <t>2018.10.19</t>
    <phoneticPr fontId="5" type="noConversion"/>
  </si>
  <si>
    <t>2018.10.29</t>
    <phoneticPr fontId="5" type="noConversion"/>
  </si>
  <si>
    <t>2018.11.09</t>
    <phoneticPr fontId="5" type="noConversion"/>
  </si>
  <si>
    <t>2018.11.28</t>
    <phoneticPr fontId="5" type="noConversion"/>
  </si>
  <si>
    <t>2018.12.19</t>
    <phoneticPr fontId="5" type="noConversion"/>
  </si>
  <si>
    <t>2018.12.20</t>
  </si>
  <si>
    <t>2019.01.16</t>
    <phoneticPr fontId="5" type="noConversion"/>
  </si>
  <si>
    <t>2019.01.25</t>
    <phoneticPr fontId="5" type="noConversion"/>
  </si>
  <si>
    <t>결석</t>
    <phoneticPr fontId="5" type="noConversion"/>
  </si>
  <si>
    <t>2019.03.20</t>
    <phoneticPr fontId="5" type="noConversion"/>
  </si>
  <si>
    <t>신동해</t>
    <phoneticPr fontId="5" type="noConversion"/>
  </si>
  <si>
    <t>결석</t>
    <phoneticPr fontId="5" type="noConversion"/>
  </si>
  <si>
    <t>2019.03.27</t>
    <phoneticPr fontId="5" type="noConversion"/>
  </si>
  <si>
    <t>2019.05.20</t>
    <phoneticPr fontId="5" type="noConversion"/>
  </si>
  <si>
    <t>2019.06.13</t>
    <phoneticPr fontId="5" type="noConversion"/>
  </si>
  <si>
    <t>(윤영숙)</t>
    <phoneticPr fontId="5" type="noConversion"/>
  </si>
  <si>
    <t>윤영숙 청가 - 회의록 미기재</t>
    <phoneticPr fontId="5" type="noConversion"/>
  </si>
  <si>
    <t>2019.06.14</t>
    <phoneticPr fontId="5" type="noConversion"/>
  </si>
  <si>
    <t>소병홍</t>
    <phoneticPr fontId="5" type="noConversion"/>
  </si>
  <si>
    <t>상임위</t>
    <phoneticPr fontId="5" type="noConversion"/>
  </si>
  <si>
    <t>의회운영위</t>
    <phoneticPr fontId="5" type="noConversion"/>
  </si>
  <si>
    <t>폐회중1차</t>
    <phoneticPr fontId="5" type="noConversion"/>
  </si>
  <si>
    <t>2018.07.06</t>
    <phoneticPr fontId="5" type="noConversion"/>
  </si>
  <si>
    <t>위원장: 조남석</t>
    <phoneticPr fontId="5" type="noConversion"/>
  </si>
  <si>
    <t>위원명단변경</t>
    <phoneticPr fontId="5" type="noConversion"/>
  </si>
  <si>
    <t>2018.11.28</t>
    <phoneticPr fontId="5" type="noConversion"/>
  </si>
  <si>
    <t>2018.12.07</t>
    <phoneticPr fontId="5" type="noConversion"/>
  </si>
  <si>
    <t>폐회중3차</t>
    <phoneticPr fontId="5" type="noConversion"/>
  </si>
  <si>
    <t>2019.01.04</t>
    <phoneticPr fontId="5" type="noConversion"/>
  </si>
  <si>
    <t>2019.01.16</t>
    <phoneticPr fontId="5" type="noConversion"/>
  </si>
  <si>
    <t>폐회중2차</t>
    <phoneticPr fontId="5" type="noConversion"/>
  </si>
  <si>
    <t>2019.03.13</t>
    <phoneticPr fontId="5" type="noConversion"/>
  </si>
  <si>
    <t>2019.05.13</t>
    <phoneticPr fontId="5" type="noConversion"/>
  </si>
  <si>
    <t>2019.05.20</t>
    <phoneticPr fontId="5" type="noConversion"/>
  </si>
  <si>
    <t>2019.06.13</t>
    <phoneticPr fontId="5" type="noConversion"/>
  </si>
  <si>
    <t>기획행정위</t>
    <phoneticPr fontId="5" type="noConversion"/>
  </si>
  <si>
    <t>2018.07.03</t>
    <phoneticPr fontId="5" type="noConversion"/>
  </si>
  <si>
    <t>위원장: 유재구</t>
    <phoneticPr fontId="5" type="noConversion"/>
  </si>
  <si>
    <t>2018.07.17</t>
    <phoneticPr fontId="5" type="noConversion"/>
  </si>
  <si>
    <t>위원명단변경</t>
    <phoneticPr fontId="5" type="noConversion"/>
  </si>
  <si>
    <t>2018.07.18</t>
  </si>
  <si>
    <t>2018.07.19</t>
  </si>
  <si>
    <r>
      <t>4차</t>
    </r>
    <r>
      <rPr>
        <sz val="10"/>
        <color rgb="FF000000"/>
        <rFont val="맑은 고딕"/>
        <family val="3"/>
        <charset val="129"/>
        <scheme val="major"/>
      </rPr>
      <t/>
    </r>
  </si>
  <si>
    <t>2018.07.20</t>
  </si>
  <si>
    <r>
      <t>5차</t>
    </r>
    <r>
      <rPr>
        <sz val="10"/>
        <color rgb="FF000000"/>
        <rFont val="맑은 고딕"/>
        <family val="3"/>
        <charset val="129"/>
        <scheme val="major"/>
      </rPr>
      <t/>
    </r>
  </si>
  <si>
    <t>2018.07.23</t>
    <phoneticPr fontId="5" type="noConversion"/>
  </si>
  <si>
    <r>
      <t>6차</t>
    </r>
    <r>
      <rPr>
        <sz val="10"/>
        <color rgb="FF000000"/>
        <rFont val="맑은 고딕"/>
        <family val="3"/>
        <charset val="129"/>
        <scheme val="major"/>
      </rPr>
      <t/>
    </r>
  </si>
  <si>
    <t>2018.07.24</t>
  </si>
  <si>
    <r>
      <t>7차</t>
    </r>
    <r>
      <rPr>
        <sz val="10"/>
        <color rgb="FF000000"/>
        <rFont val="맑은 고딕"/>
        <family val="3"/>
        <charset val="129"/>
        <scheme val="major"/>
      </rPr>
      <t/>
    </r>
  </si>
  <si>
    <t>2018.07.26</t>
    <phoneticPr fontId="5" type="noConversion"/>
  </si>
  <si>
    <t>2018.08.23</t>
    <phoneticPr fontId="5" type="noConversion"/>
  </si>
  <si>
    <t>2018.08.24</t>
  </si>
  <si>
    <t>2018.08.27</t>
    <phoneticPr fontId="5" type="noConversion"/>
  </si>
  <si>
    <t>행정사무감사</t>
    <phoneticPr fontId="5" type="noConversion"/>
  </si>
  <si>
    <t>2018.10.02</t>
    <phoneticPr fontId="5" type="noConversion"/>
  </si>
  <si>
    <t>행정사무감사</t>
    <phoneticPr fontId="5" type="noConversion"/>
  </si>
  <si>
    <t>2018.10.04</t>
    <phoneticPr fontId="5" type="noConversion"/>
  </si>
  <si>
    <t>2018.10.05</t>
    <phoneticPr fontId="5" type="noConversion"/>
  </si>
  <si>
    <t>2018.10.08</t>
    <phoneticPr fontId="5" type="noConversion"/>
  </si>
  <si>
    <t>조남석</t>
    <phoneticPr fontId="5" type="noConversion"/>
  </si>
  <si>
    <t>청가</t>
    <phoneticPr fontId="5" type="noConversion"/>
  </si>
  <si>
    <t>2018.10.10</t>
    <phoneticPr fontId="5" type="noConversion"/>
  </si>
  <si>
    <t>조남석</t>
    <phoneticPr fontId="5" type="noConversion"/>
  </si>
  <si>
    <t>청가</t>
    <phoneticPr fontId="5" type="noConversion"/>
  </si>
  <si>
    <t>2018.10.15</t>
    <phoneticPr fontId="5" type="noConversion"/>
  </si>
  <si>
    <t>2018.10.16</t>
  </si>
  <si>
    <t>2018.10.30</t>
    <phoneticPr fontId="5" type="noConversion"/>
  </si>
  <si>
    <t>2018.11.01</t>
    <phoneticPr fontId="5" type="noConversion"/>
  </si>
  <si>
    <t>2018.11.02</t>
  </si>
  <si>
    <t>2018.11.05</t>
    <phoneticPr fontId="5" type="noConversion"/>
  </si>
  <si>
    <t>2018.11.07</t>
    <phoneticPr fontId="5" type="noConversion"/>
  </si>
  <si>
    <t>2018.11.08</t>
    <phoneticPr fontId="5" type="noConversion"/>
  </si>
  <si>
    <t>2018.11.29</t>
    <phoneticPr fontId="5" type="noConversion"/>
  </si>
  <si>
    <t>2018.11.30</t>
  </si>
  <si>
    <t>2018.12.03</t>
    <phoneticPr fontId="5" type="noConversion"/>
  </si>
  <si>
    <t>2018.12.05</t>
    <phoneticPr fontId="5" type="noConversion"/>
  </si>
  <si>
    <t>2018.12.06</t>
  </si>
  <si>
    <t>2018.12.10</t>
    <phoneticPr fontId="5" type="noConversion"/>
  </si>
  <si>
    <t>2018.12.11</t>
  </si>
  <si>
    <r>
      <t>8차</t>
    </r>
    <r>
      <rPr>
        <sz val="10"/>
        <color rgb="FF000000"/>
        <rFont val="맑은 고딕"/>
        <family val="3"/>
        <charset val="129"/>
        <scheme val="major"/>
      </rPr>
      <t/>
    </r>
  </si>
  <si>
    <t>2018.12.12</t>
  </si>
  <si>
    <t>2019.01.17</t>
    <phoneticPr fontId="5" type="noConversion"/>
  </si>
  <si>
    <t>2019.01.18</t>
  </si>
  <si>
    <t>김충영</t>
    <phoneticPr fontId="5" type="noConversion"/>
  </si>
  <si>
    <t>기록누락</t>
    <phoneticPr fontId="5" type="noConversion"/>
  </si>
  <si>
    <t>2019.01.21</t>
    <phoneticPr fontId="5" type="noConversion"/>
  </si>
  <si>
    <t>2019.01.23</t>
    <phoneticPr fontId="5" type="noConversion"/>
  </si>
  <si>
    <t>2019.01.24</t>
    <phoneticPr fontId="5" type="noConversion"/>
  </si>
  <si>
    <t>2019.03.22</t>
    <phoneticPr fontId="5" type="noConversion"/>
  </si>
  <si>
    <t>2019.05.21</t>
    <phoneticPr fontId="5" type="noConversion"/>
  </si>
  <si>
    <t>2019.05.22</t>
  </si>
  <si>
    <t>2019.05.23</t>
  </si>
  <si>
    <t>2019.05.24</t>
  </si>
  <si>
    <t>2019.05.27</t>
    <phoneticPr fontId="5" type="noConversion"/>
  </si>
  <si>
    <t>2019.05.28</t>
  </si>
  <si>
    <t>2019.05.29</t>
  </si>
  <si>
    <t>2019.06.03</t>
    <phoneticPr fontId="5" type="noConversion"/>
  </si>
  <si>
    <t>2019.06.04</t>
  </si>
  <si>
    <t>2019.06.05</t>
  </si>
  <si>
    <t>2019.06.07</t>
    <phoneticPr fontId="5" type="noConversion"/>
  </si>
  <si>
    <t>보건복지위</t>
    <phoneticPr fontId="5" type="noConversion"/>
  </si>
  <si>
    <t>2018.07.03</t>
    <phoneticPr fontId="5" type="noConversion"/>
  </si>
  <si>
    <t>위원장: 박철원</t>
    <phoneticPr fontId="5" type="noConversion"/>
  </si>
  <si>
    <t>2018.07.18</t>
    <phoneticPr fontId="5" type="noConversion"/>
  </si>
  <si>
    <t>오임선</t>
    <phoneticPr fontId="5" type="noConversion"/>
  </si>
  <si>
    <t>2018.07.24</t>
    <phoneticPr fontId="5" type="noConversion"/>
  </si>
  <si>
    <t>2018.08.24</t>
    <phoneticPr fontId="5" type="noConversion"/>
  </si>
  <si>
    <t>2018.08.27</t>
    <phoneticPr fontId="5" type="noConversion"/>
  </si>
  <si>
    <t>2018.10.02</t>
    <phoneticPr fontId="5" type="noConversion"/>
  </si>
  <si>
    <t>2018.10.04</t>
    <phoneticPr fontId="5" type="noConversion"/>
  </si>
  <si>
    <t>2018.10.05</t>
    <phoneticPr fontId="5" type="noConversion"/>
  </si>
  <si>
    <t>2018.11.02</t>
    <phoneticPr fontId="5" type="noConversion"/>
  </si>
  <si>
    <t>2018.11.06</t>
    <phoneticPr fontId="5" type="noConversion"/>
  </si>
  <si>
    <t>2018.12.03</t>
    <phoneticPr fontId="5" type="noConversion"/>
  </si>
  <si>
    <t>2018.12.04</t>
  </si>
  <si>
    <t>2018.12.05</t>
  </si>
  <si>
    <t>2018.12.11</t>
    <phoneticPr fontId="5" type="noConversion"/>
  </si>
  <si>
    <t>2019.01.18</t>
    <phoneticPr fontId="5" type="noConversion"/>
  </si>
  <si>
    <t>2019.01.21</t>
    <phoneticPr fontId="5" type="noConversion"/>
  </si>
  <si>
    <t>2019.01.22</t>
  </si>
  <si>
    <t>2019.01.23</t>
  </si>
  <si>
    <t>2019.01.24</t>
  </si>
  <si>
    <t>2019.03.25</t>
    <phoneticPr fontId="5" type="noConversion"/>
  </si>
  <si>
    <t>2019.05.21</t>
    <phoneticPr fontId="5" type="noConversion"/>
  </si>
  <si>
    <t>2019.05.28</t>
    <phoneticPr fontId="5" type="noConversion"/>
  </si>
  <si>
    <t>임형택 결석 - 회의록 미기재</t>
    <phoneticPr fontId="5" type="noConversion"/>
  </si>
  <si>
    <t>산업건설위</t>
    <phoneticPr fontId="5" type="noConversion"/>
  </si>
  <si>
    <t>위원장: 김태열</t>
    <phoneticPr fontId="5" type="noConversion"/>
  </si>
  <si>
    <t>2018.07.17</t>
    <phoneticPr fontId="5" type="noConversion"/>
  </si>
  <si>
    <t>2018.07.23</t>
    <phoneticPr fontId="5" type="noConversion"/>
  </si>
  <si>
    <t>2018.07.25</t>
  </si>
  <si>
    <t>2018.07.26</t>
  </si>
  <si>
    <t>2018.08.23</t>
    <phoneticPr fontId="5" type="noConversion"/>
  </si>
  <si>
    <t>2018.10.15</t>
    <phoneticPr fontId="5" type="noConversion"/>
  </si>
  <si>
    <t>2018.11.05</t>
    <phoneticPr fontId="5" type="noConversion"/>
  </si>
  <si>
    <t>2018.11.06</t>
  </si>
  <si>
    <t>2018.11.07</t>
  </si>
  <si>
    <t>2018.11.08</t>
  </si>
  <si>
    <t>2018.12.07</t>
  </si>
  <si>
    <r>
      <t>9차</t>
    </r>
    <r>
      <rPr>
        <sz val="10"/>
        <color rgb="FF000000"/>
        <rFont val="맑은 고딕"/>
        <family val="3"/>
        <charset val="129"/>
        <scheme val="major"/>
      </rPr>
      <t/>
    </r>
  </si>
  <si>
    <t>2019.03.21</t>
    <phoneticPr fontId="5" type="noConversion"/>
  </si>
  <si>
    <t>2019.03.22</t>
  </si>
  <si>
    <t>소병직</t>
    <phoneticPr fontId="5" type="noConversion"/>
  </si>
  <si>
    <t>2019.05.31</t>
    <phoneticPr fontId="5" type="noConversion"/>
  </si>
  <si>
    <t>특별위</t>
    <phoneticPr fontId="5" type="noConversion"/>
  </si>
  <si>
    <t>예산결산특별위</t>
    <phoneticPr fontId="5" type="noConversion"/>
  </si>
  <si>
    <t>2018.07.16</t>
    <phoneticPr fontId="5" type="noConversion"/>
  </si>
  <si>
    <t>위원장: 김충영</t>
    <phoneticPr fontId="5" type="noConversion"/>
  </si>
  <si>
    <t>2018.07.27</t>
    <phoneticPr fontId="5" type="noConversion"/>
  </si>
  <si>
    <t>2018.08.28</t>
    <phoneticPr fontId="5" type="noConversion"/>
  </si>
  <si>
    <t>2018.08.29</t>
    <phoneticPr fontId="5" type="noConversion"/>
  </si>
  <si>
    <t>2018.10.01</t>
    <phoneticPr fontId="5" type="noConversion"/>
  </si>
  <si>
    <t>2018.10.19</t>
    <phoneticPr fontId="5" type="noConversion"/>
  </si>
  <si>
    <t>2018.12.13</t>
    <phoneticPr fontId="5" type="noConversion"/>
  </si>
  <si>
    <t>2018.12.14</t>
  </si>
  <si>
    <t>2018.12.17</t>
    <phoneticPr fontId="5" type="noConversion"/>
  </si>
  <si>
    <t>2018.12.18</t>
  </si>
  <si>
    <t>2019.06.10</t>
    <phoneticPr fontId="5" type="noConversion"/>
  </si>
  <si>
    <t>2019.06.11</t>
  </si>
  <si>
    <t>2019.06.12</t>
  </si>
  <si>
    <t>정원 8명: 김경진 김연식 김충영 신동해 유재구 이순주 장경호 조남석</t>
    <phoneticPr fontId="3" type="noConversion"/>
  </si>
  <si>
    <t>정원 7명: 김경진 김용균 오임선 유재동 장경호 조남석 한상욱
*209회 명단 변경 전 정원 6명</t>
    <phoneticPr fontId="3" type="noConversion"/>
  </si>
  <si>
    <t>공개자료불참기록</t>
    <phoneticPr fontId="5" type="noConversion"/>
  </si>
  <si>
    <t>(임형택)</t>
    <phoneticPr fontId="3" type="noConversion"/>
  </si>
  <si>
    <t>정원 8명: 강경숙 김수연 김진규 박철원 오임선 유재동 임형택</t>
    <phoneticPr fontId="3" type="noConversion"/>
  </si>
  <si>
    <t>6 (위원 명단 변경 전: 김경진 김용균 오임선 장경호 조남석 한상욱)</t>
    <phoneticPr fontId="3" type="noConversion"/>
  </si>
  <si>
    <t>8 (명단 변경 전: 강경숙 김수연 김연식 박철원 소병홍 오임선 유재동 임형택)</t>
    <phoneticPr fontId="5" type="noConversion"/>
  </si>
  <si>
    <t>정원 8명: 김용균 김태열 박종대 소병직 소병홍 최종오 한동연 한상욱</t>
    <phoneticPr fontId="3" type="noConversion"/>
  </si>
  <si>
    <t>8 (위원 명단 변경 전: 김용균 김진규 김태열 박종대 소병직 최종오 한동연 한상욱)</t>
    <phoneticPr fontId="5" type="noConversion"/>
  </si>
  <si>
    <t>정원 7명: 김진규 김수연 김충영 박종대 신동해 이순주 한상욱</t>
    <phoneticPr fontId="3" type="noConversion"/>
  </si>
  <si>
    <t>의장</t>
    <phoneticPr fontId="5" type="noConversion"/>
  </si>
  <si>
    <t>조규대</t>
    <phoneticPr fontId="5" type="noConversion"/>
  </si>
  <si>
    <t>더불어민주당</t>
    <phoneticPr fontId="5" type="noConversion"/>
  </si>
  <si>
    <t>윤영숙</t>
    <phoneticPr fontId="5" type="noConversion"/>
  </si>
  <si>
    <t>더불어민주당</t>
    <phoneticPr fontId="5" type="noConversion"/>
  </si>
  <si>
    <t>강경숙</t>
    <phoneticPr fontId="5" type="noConversion"/>
  </si>
  <si>
    <t>김경진</t>
    <phoneticPr fontId="5" type="noConversion"/>
  </si>
  <si>
    <t>김수연</t>
    <phoneticPr fontId="5" type="noConversion"/>
  </si>
  <si>
    <t>정의당</t>
    <phoneticPr fontId="5" type="noConversion"/>
  </si>
  <si>
    <t>김연식</t>
    <phoneticPr fontId="5" type="noConversion"/>
  </si>
  <si>
    <t>김용균</t>
    <phoneticPr fontId="5" type="noConversion"/>
  </si>
  <si>
    <t>무소속</t>
    <phoneticPr fontId="5" type="noConversion"/>
  </si>
  <si>
    <t>김진규</t>
    <phoneticPr fontId="5" type="noConversion"/>
  </si>
  <si>
    <t>김충영</t>
    <phoneticPr fontId="5" type="noConversion"/>
  </si>
  <si>
    <t>2019.01.18</t>
    <phoneticPr fontId="5" type="noConversion"/>
  </si>
  <si>
    <t>215</t>
    <phoneticPr fontId="5" type="noConversion"/>
  </si>
  <si>
    <t>기록누락</t>
    <phoneticPr fontId="5" type="noConversion"/>
  </si>
  <si>
    <t>김태열</t>
    <phoneticPr fontId="5" type="noConversion"/>
  </si>
  <si>
    <t>박종대</t>
    <phoneticPr fontId="5" type="noConversion"/>
  </si>
  <si>
    <t>박철원</t>
    <phoneticPr fontId="5" type="noConversion"/>
  </si>
  <si>
    <t>소병직</t>
    <phoneticPr fontId="5" type="noConversion"/>
  </si>
  <si>
    <t>민주평화당</t>
    <phoneticPr fontId="5" type="noConversion"/>
  </si>
  <si>
    <t>2019.05.28</t>
    <phoneticPr fontId="5" type="noConversion"/>
  </si>
  <si>
    <t>217</t>
    <phoneticPr fontId="5" type="noConversion"/>
  </si>
  <si>
    <t>소병홍</t>
    <phoneticPr fontId="5" type="noConversion"/>
  </si>
  <si>
    <t>신동해</t>
    <phoneticPr fontId="5" type="noConversion"/>
  </si>
  <si>
    <t>결석</t>
    <phoneticPr fontId="5" type="noConversion"/>
  </si>
  <si>
    <t>오임선</t>
    <phoneticPr fontId="5" type="noConversion"/>
  </si>
  <si>
    <t>2018.07.20</t>
    <phoneticPr fontId="5" type="noConversion"/>
  </si>
  <si>
    <t>210</t>
    <phoneticPr fontId="5" type="noConversion"/>
  </si>
  <si>
    <t>유재구</t>
    <phoneticPr fontId="5" type="noConversion"/>
  </si>
  <si>
    <t>유재동</t>
    <phoneticPr fontId="5" type="noConversion"/>
  </si>
  <si>
    <t>정의당</t>
    <phoneticPr fontId="5" type="noConversion"/>
  </si>
  <si>
    <t>이순주</t>
    <phoneticPr fontId="5" type="noConversion"/>
  </si>
  <si>
    <t>임형택</t>
    <phoneticPr fontId="5" type="noConversion"/>
  </si>
  <si>
    <t>무소속</t>
    <phoneticPr fontId="5" type="noConversion"/>
  </si>
  <si>
    <t>2019.06.03</t>
    <phoneticPr fontId="5" type="noConversion"/>
  </si>
  <si>
    <t>217</t>
    <phoneticPr fontId="5" type="noConversion"/>
  </si>
  <si>
    <t>장경호</t>
    <phoneticPr fontId="5" type="noConversion"/>
  </si>
  <si>
    <t>민주평화당</t>
    <phoneticPr fontId="5" type="noConversion"/>
  </si>
  <si>
    <t>조남석</t>
    <phoneticPr fontId="5" type="noConversion"/>
  </si>
  <si>
    <t>2018.10.08
2018.10.10
2018.10.15
2018.10.16</t>
    <phoneticPr fontId="5" type="noConversion"/>
  </si>
  <si>
    <t>212
212
213
213</t>
    <phoneticPr fontId="5" type="noConversion"/>
  </si>
  <si>
    <t>청가
청가
청가
청가</t>
    <phoneticPr fontId="5" type="noConversion"/>
  </si>
  <si>
    <t>최종오</t>
    <phoneticPr fontId="5" type="noConversion"/>
  </si>
  <si>
    <t>한동연</t>
    <phoneticPr fontId="5" type="noConversion"/>
  </si>
  <si>
    <t>한상욱</t>
    <phoneticPr fontId="5" type="noConversion"/>
  </si>
  <si>
    <t>소속위원회
(상임위/특별위)</t>
    <phoneticPr fontId="3" type="noConversion"/>
  </si>
  <si>
    <t>전체
출석률</t>
    <phoneticPr fontId="3" type="noConversion"/>
  </si>
  <si>
    <t>본회의
출석률</t>
    <phoneticPr fontId="3" type="noConversion"/>
  </si>
  <si>
    <t>소속위원회
출석률</t>
    <phoneticPr fontId="3" type="noConversion"/>
  </si>
  <si>
    <t>회기
(차수)</t>
    <phoneticPr fontId="3" type="noConversion"/>
  </si>
  <si>
    <t>회의일수</t>
    <phoneticPr fontId="3" type="noConversion"/>
  </si>
  <si>
    <t>시정질의</t>
    <phoneticPr fontId="3" type="noConversion"/>
  </si>
  <si>
    <t>5분발언</t>
    <phoneticPr fontId="3" type="noConversion"/>
  </si>
  <si>
    <t>질의·발언
합계</t>
    <phoneticPr fontId="3" type="noConversion"/>
  </si>
  <si>
    <t>건의안
결의안</t>
    <phoneticPr fontId="3" type="noConversion"/>
  </si>
  <si>
    <t>조례안
대표발의</t>
    <phoneticPr fontId="3" type="noConversion"/>
  </si>
  <si>
    <t>발의합계</t>
    <phoneticPr fontId="3" type="noConversion"/>
  </si>
  <si>
    <t>의정활동
실적합계</t>
    <phoneticPr fontId="3" type="noConversion"/>
  </si>
  <si>
    <t>의정활동
실적평균</t>
    <phoneticPr fontId="3" type="noConversion"/>
  </si>
  <si>
    <t>토론회간담회
강연 등</t>
    <phoneticPr fontId="3" type="noConversion"/>
  </si>
  <si>
    <t>의원당 평균
질의·발언</t>
    <phoneticPr fontId="3" type="noConversion"/>
  </si>
  <si>
    <t>의원당 평균
발의</t>
    <phoneticPr fontId="3" type="noConversion"/>
  </si>
  <si>
    <t>의장</t>
    <phoneticPr fontId="3" type="noConversion"/>
  </si>
  <si>
    <t>본회의</t>
    <phoneticPr fontId="3" type="noConversion"/>
  </si>
  <si>
    <t>21</t>
    <phoneticPr fontId="3" type="noConversion"/>
  </si>
  <si>
    <t>보건복지위</t>
    <phoneticPr fontId="3" type="noConversion"/>
  </si>
  <si>
    <t>본회의</t>
    <phoneticPr fontId="3" type="noConversion"/>
  </si>
  <si>
    <t>의회운영위</t>
    <phoneticPr fontId="3" type="noConversion"/>
  </si>
  <si>
    <t>기획행정위</t>
    <phoneticPr fontId="3" type="noConversion"/>
  </si>
  <si>
    <t>본회의</t>
    <phoneticPr fontId="3" type="noConversion"/>
  </si>
  <si>
    <t>보건복지위</t>
    <phoneticPr fontId="3" type="noConversion"/>
  </si>
  <si>
    <t>예결특위</t>
    <phoneticPr fontId="3" type="noConversion"/>
  </si>
  <si>
    <t>의회운영위</t>
    <phoneticPr fontId="3" type="noConversion"/>
  </si>
  <si>
    <t>보건복지위</t>
    <phoneticPr fontId="3" type="noConversion"/>
  </si>
  <si>
    <t>산업건설위</t>
    <phoneticPr fontId="3" type="noConversion"/>
  </si>
  <si>
    <t>보건복지위</t>
    <phoneticPr fontId="3" type="noConversion"/>
  </si>
  <si>
    <t>산업건설위</t>
    <phoneticPr fontId="3" type="noConversion"/>
  </si>
  <si>
    <t>예결특위</t>
    <phoneticPr fontId="3" type="noConversion"/>
  </si>
  <si>
    <t>기획행정위</t>
    <phoneticPr fontId="3" type="noConversion"/>
  </si>
  <si>
    <t>산업건설위</t>
    <phoneticPr fontId="3" type="noConversion"/>
  </si>
  <si>
    <t>예결특위</t>
    <phoneticPr fontId="3" type="noConversion"/>
  </si>
  <si>
    <t>보건복지위</t>
    <phoneticPr fontId="3" type="noConversion"/>
  </si>
  <si>
    <t>본회의</t>
    <phoneticPr fontId="3" type="noConversion"/>
  </si>
  <si>
    <t>산업건설위</t>
    <phoneticPr fontId="3" type="noConversion"/>
  </si>
  <si>
    <t>본회의</t>
    <phoneticPr fontId="3" type="noConversion"/>
  </si>
  <si>
    <t>의회운영위</t>
    <phoneticPr fontId="3" type="noConversion"/>
  </si>
  <si>
    <t>본회의</t>
    <phoneticPr fontId="3" type="noConversion"/>
  </si>
  <si>
    <t>의회운영위</t>
    <phoneticPr fontId="3" type="noConversion"/>
  </si>
  <si>
    <t>의회운영위</t>
    <phoneticPr fontId="3" type="noConversion"/>
  </si>
  <si>
    <t>본회의</t>
    <phoneticPr fontId="3" type="noConversion"/>
  </si>
  <si>
    <t>기획행정위</t>
    <phoneticPr fontId="3" type="noConversion"/>
  </si>
  <si>
    <t>산업건설위</t>
    <phoneticPr fontId="3" type="noConversion"/>
  </si>
  <si>
    <t>예결특위</t>
    <phoneticPr fontId="3" type="noConversion"/>
  </si>
  <si>
    <t>결석-회의록 미기재</t>
    <phoneticPr fontId="5" type="noConversion"/>
  </si>
  <si>
    <t>2018.10.17
2019.01.25
2019.06.13</t>
    <phoneticPr fontId="3" type="noConversion"/>
  </si>
  <si>
    <t>212
215
217</t>
    <phoneticPr fontId="3" type="noConversion"/>
  </si>
  <si>
    <t>청가
결석
청가-회의록미기재</t>
    <phoneticPr fontId="3" type="noConversion"/>
  </si>
  <si>
    <t>2019.06.14</t>
    <phoneticPr fontId="3" type="noConversion"/>
  </si>
  <si>
    <t>217</t>
    <phoneticPr fontId="3" type="noConversion"/>
  </si>
  <si>
    <t>2019.03.20</t>
    <phoneticPr fontId="3" type="noConversion"/>
  </si>
  <si>
    <t>216</t>
    <phoneticPr fontId="3" type="noConversion"/>
  </si>
  <si>
    <t>결석</t>
    <phoneticPr fontId="3" type="noConversion"/>
  </si>
  <si>
    <r>
      <rPr>
        <b/>
        <sz val="10"/>
        <color rgb="FF000000"/>
        <rFont val="맑은 고딕"/>
        <family val="3"/>
        <charset val="129"/>
      </rPr>
      <t>※</t>
    </r>
    <r>
      <rPr>
        <b/>
        <sz val="10"/>
        <color rgb="FF000000"/>
        <rFont val="돋움"/>
        <family val="3"/>
        <charset val="129"/>
      </rPr>
      <t>음영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부분은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계산식이므로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수정하지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마시오</t>
    </r>
    <phoneticPr fontId="5" type="noConversion"/>
  </si>
  <si>
    <r>
      <rPr>
        <b/>
        <sz val="12"/>
        <rFont val="맑은 고딕"/>
        <family val="3"/>
        <charset val="129"/>
      </rPr>
      <t>의장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 xml:space="preserve">부의장
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>상임위원장</t>
    </r>
    <r>
      <rPr>
        <b/>
        <sz val="12"/>
        <rFont val="Arial"/>
        <family val="2"/>
      </rPr>
      <t xml:space="preserve"> 
</t>
    </r>
    <r>
      <rPr>
        <b/>
        <sz val="12"/>
        <rFont val="맑은 고딕"/>
        <family val="3"/>
        <charset val="129"/>
      </rPr>
      <t>구분</t>
    </r>
    <phoneticPr fontId="5" type="noConversion"/>
  </si>
  <si>
    <r>
      <rPr>
        <b/>
        <sz val="12"/>
        <rFont val="맑은 고딕"/>
        <family val="3"/>
        <charset val="129"/>
      </rPr>
      <t xml:space="preserve">의원명
</t>
    </r>
    <r>
      <rPr>
        <sz val="11"/>
        <rFont val="맑은 고딕"/>
        <family val="2"/>
        <scheme val="major"/>
      </rPr>
      <t/>
    </r>
    <phoneticPr fontId="5" type="noConversion"/>
  </si>
  <si>
    <r>
      <rPr>
        <b/>
        <sz val="12"/>
        <rFont val="맑은 고딕"/>
        <family val="3"/>
        <charset val="129"/>
      </rPr>
      <t>소속정당</t>
    </r>
    <r>
      <rPr>
        <sz val="11"/>
        <rFont val="Arial"/>
        <family val="2"/>
      </rPr>
      <t xml:space="preserve">
(</t>
    </r>
    <r>
      <rPr>
        <sz val="11"/>
        <rFont val="맑은 고딕"/>
        <family val="3"/>
        <charset val="129"/>
      </rPr>
      <t>출석회의명</t>
    </r>
    <r>
      <rPr>
        <sz val="11"/>
        <rFont val="Arial"/>
        <family val="2"/>
      </rPr>
      <t>)</t>
    </r>
    <phoneticPr fontId="5" type="noConversion"/>
  </si>
  <si>
    <r>
      <rPr>
        <sz val="11"/>
        <rFont val="맑은 고딕"/>
        <family val="3"/>
        <charset val="129"/>
      </rPr>
      <t>출석율</t>
    </r>
    <r>
      <rPr>
        <sz val="11"/>
        <rFont val="Arial"/>
        <family val="2"/>
      </rPr>
      <t>(%)</t>
    </r>
  </si>
  <si>
    <r>
      <rPr>
        <sz val="11"/>
        <rFont val="맑은 고딕"/>
        <family val="3"/>
        <charset val="129"/>
      </rPr>
      <t>출석일수</t>
    </r>
    <phoneticPr fontId="5" type="noConversion"/>
  </si>
  <si>
    <r>
      <rPr>
        <sz val="11"/>
        <rFont val="맑은 고딕"/>
        <family val="3"/>
        <charset val="129"/>
      </rPr>
      <t>전체회의일수</t>
    </r>
    <phoneticPr fontId="5" type="noConversion"/>
  </si>
  <si>
    <r>
      <rPr>
        <sz val="11"/>
        <color rgb="FF000000"/>
        <rFont val="맑은 고딕"/>
        <family val="3"/>
        <charset val="129"/>
      </rPr>
      <t>본회의</t>
    </r>
    <phoneticPr fontId="5" type="noConversion"/>
  </si>
  <si>
    <r>
      <rPr>
        <sz val="11"/>
        <color rgb="FF000000"/>
        <rFont val="맑은 고딕"/>
        <family val="3"/>
        <charset val="129"/>
      </rPr>
      <t>소속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상임위</t>
    </r>
    <r>
      <rPr>
        <sz val="11"/>
        <color rgb="FF000000"/>
        <rFont val="Arial"/>
        <family val="2"/>
      </rPr>
      <t>/</t>
    </r>
    <r>
      <rPr>
        <sz val="11"/>
        <color rgb="FF000000"/>
        <rFont val="맑은 고딕"/>
        <family val="3"/>
        <charset val="129"/>
      </rPr>
      <t>특별위</t>
    </r>
    <phoneticPr fontId="5" type="noConversion"/>
  </si>
  <si>
    <r>
      <rPr>
        <sz val="11"/>
        <color rgb="FF000000"/>
        <rFont val="맑은 고딕"/>
        <family val="3"/>
        <charset val="129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내용</t>
    </r>
    <phoneticPr fontId="5" type="noConversion"/>
  </si>
  <si>
    <r>
      <rPr>
        <sz val="11"/>
        <color rgb="FF000000"/>
        <rFont val="맑은 고딕"/>
        <family val="3"/>
        <charset val="129"/>
      </rPr>
      <t xml:space="preserve">출석율
</t>
    </r>
    <r>
      <rPr>
        <sz val="11"/>
        <color rgb="FF000000"/>
        <rFont val="Arial"/>
        <family val="2"/>
      </rPr>
      <t>(%)</t>
    </r>
    <phoneticPr fontId="5" type="noConversion"/>
  </si>
  <si>
    <r>
      <rPr>
        <sz val="11"/>
        <color rgb="FF000000"/>
        <rFont val="맑은 고딕"/>
        <family val="3"/>
        <charset val="129"/>
      </rPr>
      <t>출석일수</t>
    </r>
    <phoneticPr fontId="5" type="noConversion"/>
  </si>
  <si>
    <r>
      <rPr>
        <sz val="11"/>
        <color rgb="FF000000"/>
        <rFont val="맑은 고딕"/>
        <family val="3"/>
        <charset val="129"/>
      </rPr>
      <t>전체일수</t>
    </r>
    <phoneticPr fontId="5" type="noConversion"/>
  </si>
  <si>
    <r>
      <rPr>
        <sz val="11"/>
        <color rgb="FF000000"/>
        <rFont val="맑은 고딕"/>
        <family val="3"/>
        <charset val="129"/>
      </rPr>
      <t xml:space="preserve">출석율
</t>
    </r>
    <r>
      <rPr>
        <sz val="11"/>
        <color rgb="FF000000"/>
        <rFont val="Arial"/>
        <family val="2"/>
      </rPr>
      <t>(%)</t>
    </r>
    <phoneticPr fontId="5" type="noConversion"/>
  </si>
  <si>
    <r>
      <rPr>
        <sz val="11"/>
        <color rgb="FF000000"/>
        <rFont val="맑은 고딕"/>
        <family val="3"/>
        <charset val="129"/>
      </rPr>
      <t>출석일수</t>
    </r>
    <phoneticPr fontId="5" type="noConversion"/>
  </si>
  <si>
    <r>
      <rPr>
        <sz val="11"/>
        <color rgb="FF000000"/>
        <rFont val="맑은 고딕"/>
        <family val="3"/>
        <charset val="129"/>
      </rPr>
      <t>전체일수</t>
    </r>
    <phoneticPr fontId="5" type="noConversion"/>
  </si>
  <si>
    <r>
      <rPr>
        <sz val="11"/>
        <color rgb="FF000000"/>
        <rFont val="맑은 고딕"/>
        <family val="2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2"/>
      </rPr>
      <t>일자</t>
    </r>
  </si>
  <si>
    <r>
      <rPr>
        <sz val="11"/>
        <color rgb="FF000000"/>
        <rFont val="맑은 고딕"/>
        <family val="2"/>
      </rPr>
      <t>불출석회기</t>
    </r>
  </si>
  <si>
    <r>
      <rPr>
        <sz val="11"/>
        <color rgb="FF000000"/>
        <rFont val="맑은 고딕"/>
        <family val="2"/>
      </rPr>
      <t>불출석사유</t>
    </r>
  </si>
  <si>
    <r>
      <rPr>
        <b/>
        <sz val="14"/>
        <color rgb="FF000000"/>
        <rFont val="맑은 고딕"/>
        <family val="3"/>
        <charset val="129"/>
      </rPr>
      <t>익산시의회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의원별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출결현황</t>
    </r>
    <r>
      <rPr>
        <b/>
        <sz val="14"/>
        <color rgb="FF000000"/>
        <rFont val="Arial"/>
        <family val="2"/>
      </rPr>
      <t xml:space="preserve"> - </t>
    </r>
    <r>
      <rPr>
        <b/>
        <sz val="14"/>
        <color rgb="FF000000"/>
        <rFont val="맑은 고딕"/>
        <family val="3"/>
        <charset val="129"/>
      </rPr>
      <t>회의록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대조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편집본</t>
    </r>
    <phoneticPr fontId="5" type="noConversion"/>
  </si>
  <si>
    <t>부의장</t>
    <phoneticPr fontId="3" type="noConversion"/>
  </si>
  <si>
    <t>-</t>
    <phoneticPr fontId="3" type="noConversion"/>
  </si>
  <si>
    <t>9</t>
    <phoneticPr fontId="3" type="noConversion"/>
  </si>
  <si>
    <t>1차례</t>
    <phoneticPr fontId="3" type="noConversion"/>
  </si>
  <si>
    <t>03</t>
    <phoneticPr fontId="3" type="noConversion"/>
  </si>
  <si>
    <t>익산시의회</t>
    <phoneticPr fontId="3" type="noConversion"/>
  </si>
  <si>
    <t>부의장</t>
    <phoneticPr fontId="3" type="noConversion"/>
  </si>
  <si>
    <t>의회운영위원장</t>
    <phoneticPr fontId="3" type="noConversion"/>
  </si>
  <si>
    <t>기획행정위원장</t>
    <phoneticPr fontId="3" type="noConversion"/>
  </si>
  <si>
    <t>보건복지위원장</t>
    <phoneticPr fontId="3" type="noConversion"/>
  </si>
  <si>
    <t>산업건설위원장</t>
    <phoneticPr fontId="3" type="noConversion"/>
  </si>
  <si>
    <t>예결특별위원장</t>
    <phoneticPr fontId="3" type="noConversion"/>
  </si>
  <si>
    <r>
      <rPr>
        <sz val="10"/>
        <color rgb="FF000000"/>
        <rFont val="돋움"/>
        <family val="3"/>
        <charset val="129"/>
      </rPr>
      <t>공개자료
불출석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누락</t>
    </r>
    <phoneticPr fontId="3" type="noConversion"/>
  </si>
  <si>
    <r>
      <rPr>
        <sz val="10"/>
        <color rgb="FF000000"/>
        <rFont val="돋움"/>
        <family val="3"/>
        <charset val="129"/>
      </rPr>
      <t>회의록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미기재</t>
    </r>
    <phoneticPr fontId="3" type="noConversion"/>
  </si>
  <si>
    <t>임시회</t>
    <phoneticPr fontId="5" type="noConversion"/>
  </si>
  <si>
    <t>정례회</t>
    <phoneticPr fontId="5" type="noConversion"/>
  </si>
  <si>
    <t>정례회</t>
    <phoneticPr fontId="5" type="noConversion"/>
  </si>
  <si>
    <t>정례회</t>
    <phoneticPr fontId="5" type="noConversion"/>
  </si>
  <si>
    <t>정례회</t>
    <phoneticPr fontId="5" type="noConversion"/>
  </si>
  <si>
    <t>정례회</t>
    <phoneticPr fontId="5" type="noConversion"/>
  </si>
  <si>
    <t>정례회</t>
    <phoneticPr fontId="5" type="noConversion"/>
  </si>
  <si>
    <t>정례회</t>
    <phoneticPr fontId="5" type="noConversion"/>
  </si>
  <si>
    <t>임시회</t>
    <phoneticPr fontId="3" type="noConversion"/>
  </si>
  <si>
    <t>임시회</t>
    <phoneticPr fontId="3" type="noConversion"/>
  </si>
  <si>
    <t>임시회</t>
    <phoneticPr fontId="3" type="noConversion"/>
  </si>
  <si>
    <t>임시회</t>
    <phoneticPr fontId="3" type="noConversion"/>
  </si>
  <si>
    <t>임시회</t>
    <phoneticPr fontId="3" type="noConversion"/>
  </si>
  <si>
    <t>정례회</t>
    <phoneticPr fontId="3" type="noConversion"/>
  </si>
  <si>
    <t>정례회</t>
    <phoneticPr fontId="3" type="noConversion"/>
  </si>
  <si>
    <t>상임위</t>
    <phoneticPr fontId="3" type="noConversion"/>
  </si>
  <si>
    <t>상임위</t>
    <phoneticPr fontId="3" type="noConversion"/>
  </si>
  <si>
    <t>정례회</t>
    <phoneticPr fontId="3" type="noConversion"/>
  </si>
  <si>
    <t>상임위</t>
    <phoneticPr fontId="3" type="noConversion"/>
  </si>
  <si>
    <t>상임위</t>
    <phoneticPr fontId="3" type="noConversion"/>
  </si>
  <si>
    <t>정례회</t>
    <phoneticPr fontId="3" type="noConversion"/>
  </si>
  <si>
    <t>정례회</t>
    <phoneticPr fontId="3" type="noConversion"/>
  </si>
  <si>
    <t>상임위</t>
    <phoneticPr fontId="3" type="noConversion"/>
  </si>
  <si>
    <t>정례회</t>
    <phoneticPr fontId="3" type="noConversion"/>
  </si>
  <si>
    <t>상임위</t>
    <phoneticPr fontId="3" type="noConversion"/>
  </si>
  <si>
    <t>임시회</t>
    <phoneticPr fontId="3" type="noConversion"/>
  </si>
  <si>
    <t>특별위</t>
    <phoneticPr fontId="3" type="noConversion"/>
  </si>
  <si>
    <t>정례회</t>
    <phoneticPr fontId="3" type="noConversion"/>
  </si>
  <si>
    <t>결석</t>
    <phoneticPr fontId="3" type="noConversion"/>
  </si>
  <si>
    <t>회의일수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</si>
</sst>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0_ "/>
    <numFmt numFmtId="178" formatCode="0_);[Red]\(0\)"/>
  </numFmts>
  <fonts count="39"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11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맑은 고딕"/>
      <family val="3"/>
      <charset val="129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name val="Arial"/>
      <family val="2"/>
    </font>
    <font>
      <b/>
      <sz val="12"/>
      <name val="맑은 고딕"/>
      <family val="3"/>
      <charset val="129"/>
    </font>
    <font>
      <sz val="11"/>
      <name val="맑은 고딕"/>
      <family val="2"/>
      <scheme val="major"/>
    </font>
    <font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2"/>
    </font>
    <font>
      <sz val="10"/>
      <color theme="0" tint="-0.34998626667073579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2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2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/>
    <xf numFmtId="0" fontId="4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0" xfId="1" applyFont="1" applyAlignment="1"/>
    <xf numFmtId="0" fontId="4" fillId="0" borderId="0" xfId="1" applyFont="1" applyBorder="1" applyAlignment="1"/>
    <xf numFmtId="0" fontId="8" fillId="0" borderId="0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176" fontId="12" fillId="3" borderId="0" xfId="0" applyNumberFormat="1" applyFont="1" applyFill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/>
    </xf>
    <xf numFmtId="49" fontId="12" fillId="3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77" fontId="12" fillId="3" borderId="0" xfId="0" applyNumberFormat="1" applyFont="1" applyFill="1" applyAlignment="1">
      <alignment horizontal="center" vertical="center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  <xf numFmtId="49" fontId="14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1" applyFont="1" applyBorder="1" applyAlignment="1">
      <alignment horizontal="center"/>
    </xf>
    <xf numFmtId="176" fontId="14" fillId="0" borderId="0" xfId="0" applyNumberFormat="1" applyFont="1" applyFill="1" applyAlignment="1">
      <alignment horizontal="center" vertical="center"/>
    </xf>
    <xf numFmtId="176" fontId="22" fillId="2" borderId="9" xfId="1" applyNumberFormat="1" applyFont="1" applyFill="1" applyBorder="1" applyAlignment="1">
      <alignment horizontal="center" vertical="top"/>
    </xf>
    <xf numFmtId="0" fontId="23" fillId="2" borderId="9" xfId="1" applyFont="1" applyFill="1" applyBorder="1" applyAlignment="1">
      <alignment horizontal="center" vertical="top"/>
    </xf>
    <xf numFmtId="0" fontId="23" fillId="2" borderId="10" xfId="1" applyNumberFormat="1" applyFont="1" applyFill="1" applyBorder="1" applyAlignment="1">
      <alignment horizontal="center" vertical="top"/>
    </xf>
    <xf numFmtId="176" fontId="22" fillId="2" borderId="10" xfId="1" applyNumberFormat="1" applyFont="1" applyFill="1" applyBorder="1" applyAlignment="1">
      <alignment horizontal="center" vertical="top"/>
    </xf>
    <xf numFmtId="0" fontId="23" fillId="2" borderId="9" xfId="1" applyNumberFormat="1" applyFont="1" applyFill="1" applyBorder="1" applyAlignment="1">
      <alignment horizontal="center" vertical="top"/>
    </xf>
    <xf numFmtId="49" fontId="23" fillId="2" borderId="9" xfId="1" applyNumberFormat="1" applyFont="1" applyFill="1" applyBorder="1" applyAlignment="1">
      <alignment horizontal="center" vertical="top"/>
    </xf>
    <xf numFmtId="0" fontId="24" fillId="0" borderId="0" xfId="1" applyFont="1" applyAlignment="1">
      <alignment vertical="top"/>
    </xf>
    <xf numFmtId="0" fontId="26" fillId="0" borderId="0" xfId="1" applyFont="1" applyAlignment="1">
      <alignment vertical="top"/>
    </xf>
    <xf numFmtId="0" fontId="26" fillId="0" borderId="0" xfId="1" applyFont="1" applyFill="1" applyAlignment="1">
      <alignment horizontal="center" vertical="top"/>
    </xf>
    <xf numFmtId="178" fontId="26" fillId="0" borderId="0" xfId="1" applyNumberFormat="1" applyFont="1" applyFill="1" applyAlignment="1">
      <alignment horizontal="center" vertical="top"/>
    </xf>
    <xf numFmtId="0" fontId="26" fillId="0" borderId="0" xfId="1" applyFont="1" applyAlignment="1">
      <alignment horizontal="center" vertical="top"/>
    </xf>
    <xf numFmtId="0" fontId="24" fillId="0" borderId="0" xfId="1" applyFont="1" applyAlignment="1">
      <alignment horizontal="center" vertical="top"/>
    </xf>
    <xf numFmtId="178" fontId="27" fillId="0" borderId="0" xfId="1" applyNumberFormat="1" applyFont="1" applyFill="1" applyAlignment="1">
      <alignment horizontal="right" vertical="top"/>
    </xf>
    <xf numFmtId="0" fontId="22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1" fillId="0" borderId="0" xfId="1" applyFont="1" applyFill="1" applyAlignment="1">
      <alignment horizontal="center" vertical="top"/>
    </xf>
    <xf numFmtId="178" fontId="1" fillId="0" borderId="0" xfId="1" applyNumberFormat="1" applyFont="1" applyFill="1" applyAlignment="1">
      <alignment horizontal="center" vertical="top"/>
    </xf>
    <xf numFmtId="0" fontId="1" fillId="0" borderId="0" xfId="1" applyFont="1" applyAlignment="1">
      <alignment horizontal="center" vertical="top"/>
    </xf>
    <xf numFmtId="49" fontId="1" fillId="0" borderId="0" xfId="1" applyNumberFormat="1" applyFont="1" applyAlignment="1">
      <alignment horizontal="center" vertical="top"/>
    </xf>
    <xf numFmtId="0" fontId="1" fillId="0" borderId="0" xfId="1" applyFont="1" applyFill="1" applyAlignment="1">
      <alignment vertical="center"/>
    </xf>
    <xf numFmtId="0" fontId="9" fillId="0" borderId="4" xfId="1" applyFont="1" applyFill="1" applyBorder="1" applyAlignment="1">
      <alignment horizontal="center" vertical="center" wrapText="1"/>
    </xf>
    <xf numFmtId="178" fontId="9" fillId="0" borderId="4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49" fontId="13" fillId="0" borderId="7" xfId="1" applyNumberFormat="1" applyFont="1" applyBorder="1" applyAlignment="1">
      <alignment vertical="top"/>
    </xf>
    <xf numFmtId="0" fontId="13" fillId="0" borderId="7" xfId="1" applyFont="1" applyBorder="1" applyAlignment="1">
      <alignment vertical="top"/>
    </xf>
    <xf numFmtId="0" fontId="7" fillId="0" borderId="0" xfId="1" applyFont="1" applyAlignment="1">
      <alignment vertical="top"/>
    </xf>
    <xf numFmtId="0" fontId="21" fillId="0" borderId="8" xfId="1" applyFont="1" applyBorder="1" applyAlignment="1">
      <alignment vertical="top"/>
    </xf>
    <xf numFmtId="49" fontId="13" fillId="0" borderId="8" xfId="1" applyNumberFormat="1" applyFont="1" applyBorder="1" applyAlignment="1">
      <alignment vertical="top"/>
    </xf>
    <xf numFmtId="0" fontId="13" fillId="0" borderId="8" xfId="1" applyFont="1" applyBorder="1" applyAlignment="1">
      <alignment vertical="top"/>
    </xf>
    <xf numFmtId="0" fontId="21" fillId="0" borderId="3" xfId="1" applyFont="1" applyBorder="1" applyAlignment="1">
      <alignment vertical="top"/>
    </xf>
    <xf numFmtId="49" fontId="13" fillId="0" borderId="3" xfId="1" applyNumberFormat="1" applyFont="1" applyFill="1" applyBorder="1" applyAlignment="1">
      <alignment vertical="top" wrapText="1"/>
    </xf>
    <xf numFmtId="0" fontId="13" fillId="0" borderId="3" xfId="1" applyFont="1" applyFill="1" applyBorder="1" applyAlignment="1">
      <alignment vertical="top" wrapText="1"/>
    </xf>
    <xf numFmtId="0" fontId="21" fillId="0" borderId="6" xfId="1" applyFont="1" applyBorder="1" applyAlignment="1">
      <alignment vertical="top"/>
    </xf>
    <xf numFmtId="49" fontId="13" fillId="0" borderId="6" xfId="1" applyNumberFormat="1" applyFont="1" applyFill="1" applyBorder="1" applyAlignment="1">
      <alignment vertical="top" wrapText="1"/>
    </xf>
    <xf numFmtId="0" fontId="13" fillId="0" borderId="6" xfId="1" applyFont="1" applyFill="1" applyBorder="1" applyAlignment="1">
      <alignment vertical="top" wrapText="1"/>
    </xf>
    <xf numFmtId="0" fontId="21" fillId="0" borderId="4" xfId="1" applyFont="1" applyBorder="1" applyAlignment="1">
      <alignment vertical="top"/>
    </xf>
    <xf numFmtId="49" fontId="13" fillId="0" borderId="4" xfId="1" applyNumberFormat="1" applyFont="1" applyBorder="1" applyAlignment="1">
      <alignment vertical="top"/>
    </xf>
    <xf numFmtId="0" fontId="13" fillId="0" borderId="4" xfId="1" applyFont="1" applyBorder="1" applyAlignment="1">
      <alignment vertical="top"/>
    </xf>
    <xf numFmtId="49" fontId="13" fillId="0" borderId="5" xfId="1" applyNumberFormat="1" applyFont="1" applyBorder="1" applyAlignment="1">
      <alignment vertical="top"/>
    </xf>
    <xf numFmtId="0" fontId="13" fillId="0" borderId="5" xfId="1" applyFont="1" applyBorder="1" applyAlignment="1">
      <alignment vertical="top"/>
    </xf>
    <xf numFmtId="49" fontId="13" fillId="0" borderId="6" xfId="1" applyNumberFormat="1" applyFont="1" applyBorder="1" applyAlignment="1">
      <alignment vertical="top"/>
    </xf>
    <xf numFmtId="0" fontId="13" fillId="0" borderId="6" xfId="1" applyFont="1" applyBorder="1" applyAlignment="1">
      <alignment vertical="top"/>
    </xf>
    <xf numFmtId="49" fontId="13" fillId="0" borderId="3" xfId="1" applyNumberFormat="1" applyFont="1" applyBorder="1" applyAlignment="1">
      <alignment vertical="top"/>
    </xf>
    <xf numFmtId="0" fontId="13" fillId="0" borderId="3" xfId="1" applyFont="1" applyBorder="1" applyAlignment="1">
      <alignment vertical="top"/>
    </xf>
    <xf numFmtId="0" fontId="21" fillId="0" borderId="1" xfId="1" applyFont="1" applyBorder="1" applyAlignment="1">
      <alignment vertical="top"/>
    </xf>
    <xf numFmtId="49" fontId="13" fillId="0" borderId="1" xfId="1" applyNumberFormat="1" applyFont="1" applyBorder="1" applyAlignment="1">
      <alignment vertical="top"/>
    </xf>
    <xf numFmtId="0" fontId="13" fillId="0" borderId="1" xfId="1" applyFont="1" applyBorder="1" applyAlignment="1">
      <alignment vertical="top"/>
    </xf>
    <xf numFmtId="49" fontId="7" fillId="0" borderId="0" xfId="1" applyNumberFormat="1" applyFont="1" applyAlignment="1">
      <alignment vertical="top"/>
    </xf>
    <xf numFmtId="49" fontId="7" fillId="0" borderId="8" xfId="1" applyNumberFormat="1" applyFont="1" applyBorder="1" applyAlignment="1">
      <alignment horizontal="center" vertical="top"/>
    </xf>
    <xf numFmtId="0" fontId="36" fillId="0" borderId="8" xfId="1" applyFont="1" applyBorder="1" applyAlignment="1">
      <alignment vertical="top"/>
    </xf>
    <xf numFmtId="49" fontId="36" fillId="0" borderId="8" xfId="1" applyNumberFormat="1" applyFont="1" applyBorder="1" applyAlignment="1">
      <alignment horizontal="center" vertical="top"/>
    </xf>
    <xf numFmtId="0" fontId="36" fillId="0" borderId="8" xfId="1" applyNumberFormat="1" applyFont="1" applyBorder="1" applyAlignment="1">
      <alignment horizontal="center" vertical="top"/>
    </xf>
    <xf numFmtId="49" fontId="7" fillId="0" borderId="6" xfId="1" applyNumberFormat="1" applyFont="1" applyBorder="1" applyAlignment="1">
      <alignment horizontal="center" vertical="top"/>
    </xf>
    <xf numFmtId="0" fontId="36" fillId="0" borderId="6" xfId="1" applyFont="1" applyBorder="1" applyAlignment="1">
      <alignment vertical="top"/>
    </xf>
    <xf numFmtId="49" fontId="36" fillId="0" borderId="6" xfId="1" applyNumberFormat="1" applyFont="1" applyBorder="1" applyAlignment="1">
      <alignment horizontal="center" vertical="top"/>
    </xf>
    <xf numFmtId="0" fontId="36" fillId="0" borderId="6" xfId="1" applyNumberFormat="1" applyFont="1" applyBorder="1" applyAlignment="1">
      <alignment horizontal="center" vertical="top"/>
    </xf>
    <xf numFmtId="0" fontId="36" fillId="0" borderId="4" xfId="1" applyFont="1" applyBorder="1" applyAlignment="1">
      <alignment vertical="top"/>
    </xf>
    <xf numFmtId="49" fontId="36" fillId="0" borderId="4" xfId="1" applyNumberFormat="1" applyFont="1" applyBorder="1" applyAlignment="1">
      <alignment horizontal="center" vertical="top"/>
    </xf>
    <xf numFmtId="0" fontId="36" fillId="0" borderId="4" xfId="1" applyNumberFormat="1" applyFont="1" applyBorder="1" applyAlignment="1">
      <alignment horizontal="center" vertical="top"/>
    </xf>
    <xf numFmtId="49" fontId="7" fillId="0" borderId="6" xfId="1" applyNumberFormat="1" applyFont="1" applyFill="1" applyBorder="1" applyAlignment="1">
      <alignment horizontal="center" vertical="top" wrapText="1"/>
    </xf>
    <xf numFmtId="0" fontId="36" fillId="0" borderId="6" xfId="1" applyFont="1" applyBorder="1" applyAlignment="1">
      <alignment horizontal="center" vertical="top"/>
    </xf>
    <xf numFmtId="0" fontId="36" fillId="0" borderId="4" xfId="1" applyFont="1" applyBorder="1" applyAlignment="1">
      <alignment horizontal="center" vertical="top"/>
    </xf>
    <xf numFmtId="0" fontId="36" fillId="0" borderId="8" xfId="1" applyFont="1" applyBorder="1" applyAlignment="1">
      <alignment horizontal="center" vertical="top"/>
    </xf>
    <xf numFmtId="49" fontId="7" fillId="0" borderId="7" xfId="1" applyNumberFormat="1" applyFont="1" applyBorder="1" applyAlignment="1">
      <alignment horizontal="center" vertical="top"/>
    </xf>
    <xf numFmtId="49" fontId="7" fillId="0" borderId="3" xfId="1" applyNumberFormat="1" applyFont="1" applyFill="1" applyBorder="1" applyAlignment="1">
      <alignment horizontal="center" vertical="top" wrapText="1"/>
    </xf>
    <xf numFmtId="49" fontId="7" fillId="0" borderId="4" xfId="1" applyNumberFormat="1" applyFont="1" applyBorder="1" applyAlignment="1">
      <alignment horizontal="center" vertical="top"/>
    </xf>
    <xf numFmtId="49" fontId="7" fillId="0" borderId="5" xfId="1" applyNumberFormat="1" applyFont="1" applyBorder="1" applyAlignment="1">
      <alignment horizontal="center" vertical="top"/>
    </xf>
    <xf numFmtId="49" fontId="7" fillId="0" borderId="3" xfId="1" applyNumberFormat="1" applyFont="1" applyBorder="1" applyAlignment="1">
      <alignment horizontal="center" vertical="top"/>
    </xf>
    <xf numFmtId="49" fontId="7" fillId="0" borderId="1" xfId="1" applyNumberFormat="1" applyFont="1" applyBorder="1" applyAlignment="1">
      <alignment horizontal="center" vertical="top"/>
    </xf>
    <xf numFmtId="49" fontId="36" fillId="0" borderId="3" xfId="1" applyNumberFormat="1" applyFont="1" applyBorder="1" applyAlignment="1">
      <alignment horizontal="center" vertical="top"/>
    </xf>
    <xf numFmtId="0" fontId="36" fillId="0" borderId="3" xfId="1" applyNumberFormat="1" applyFont="1" applyBorder="1" applyAlignment="1">
      <alignment horizontal="center" vertical="top"/>
    </xf>
    <xf numFmtId="49" fontId="36" fillId="0" borderId="1" xfId="1" applyNumberFormat="1" applyFont="1" applyBorder="1" applyAlignment="1">
      <alignment horizontal="center" vertical="top"/>
    </xf>
    <xf numFmtId="0" fontId="36" fillId="0" borderId="1" xfId="1" applyNumberFormat="1" applyFont="1" applyBorder="1" applyAlignment="1">
      <alignment horizontal="center" vertical="top"/>
    </xf>
    <xf numFmtId="0" fontId="36" fillId="0" borderId="3" xfId="1" applyFont="1" applyBorder="1" applyAlignment="1">
      <alignment horizontal="center" vertical="top"/>
    </xf>
    <xf numFmtId="0" fontId="36" fillId="0" borderId="1" xfId="1" applyFont="1" applyBorder="1" applyAlignment="1">
      <alignment horizontal="center" vertical="top"/>
    </xf>
    <xf numFmtId="49" fontId="7" fillId="0" borderId="1" xfId="1" applyNumberFormat="1" applyFon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/>
    </xf>
    <xf numFmtId="0" fontId="13" fillId="0" borderId="1" xfId="1" applyFont="1" applyFill="1" applyBorder="1" applyAlignment="1">
      <alignment vertical="top"/>
    </xf>
    <xf numFmtId="49" fontId="7" fillId="0" borderId="4" xfId="1" applyNumberFormat="1" applyFont="1" applyFill="1" applyBorder="1" applyAlignment="1">
      <alignment horizontal="center" vertical="top"/>
    </xf>
    <xf numFmtId="49" fontId="13" fillId="0" borderId="4" xfId="1" applyNumberFormat="1" applyFont="1" applyFill="1" applyBorder="1" applyAlignment="1">
      <alignment vertical="top"/>
    </xf>
    <xf numFmtId="0" fontId="13" fillId="0" borderId="4" xfId="1" applyFont="1" applyFill="1" applyBorder="1" applyAlignment="1">
      <alignment vertical="top"/>
    </xf>
    <xf numFmtId="49" fontId="7" fillId="0" borderId="3" xfId="1" applyNumberFormat="1" applyFont="1" applyFill="1" applyBorder="1" applyAlignment="1">
      <alignment horizontal="center" vertical="top"/>
    </xf>
    <xf numFmtId="49" fontId="13" fillId="0" borderId="3" xfId="1" applyNumberFormat="1" applyFont="1" applyFill="1" applyBorder="1" applyAlignment="1">
      <alignment vertical="top"/>
    </xf>
    <xf numFmtId="0" fontId="13" fillId="0" borderId="3" xfId="1" applyFont="1" applyFill="1" applyBorder="1" applyAlignment="1">
      <alignment vertical="top"/>
    </xf>
    <xf numFmtId="49" fontId="17" fillId="0" borderId="3" xfId="1" applyNumberFormat="1" applyFont="1" applyFill="1" applyBorder="1" applyAlignment="1">
      <alignment horizontal="center" vertical="top"/>
    </xf>
    <xf numFmtId="49" fontId="17" fillId="0" borderId="3" xfId="1" applyNumberFormat="1" applyFont="1" applyFill="1" applyBorder="1" applyAlignment="1">
      <alignment vertical="top"/>
    </xf>
    <xf numFmtId="0" fontId="17" fillId="0" borderId="3" xfId="1" applyFont="1" applyFill="1" applyBorder="1" applyAlignment="1">
      <alignment vertical="top"/>
    </xf>
    <xf numFmtId="49" fontId="17" fillId="0" borderId="6" xfId="1" applyNumberFormat="1" applyFont="1" applyFill="1" applyBorder="1" applyAlignment="1">
      <alignment horizontal="center" vertical="top"/>
    </xf>
    <xf numFmtId="49" fontId="17" fillId="0" borderId="6" xfId="1" applyNumberFormat="1" applyFont="1" applyFill="1" applyBorder="1" applyAlignment="1">
      <alignment vertical="top"/>
    </xf>
    <xf numFmtId="0" fontId="17" fillId="0" borderId="6" xfId="1" applyFont="1" applyFill="1" applyBorder="1" applyAlignment="1">
      <alignment vertical="top"/>
    </xf>
    <xf numFmtId="49" fontId="7" fillId="0" borderId="6" xfId="1" applyNumberFormat="1" applyFont="1" applyFill="1" applyBorder="1" applyAlignment="1">
      <alignment horizontal="center" vertical="top"/>
    </xf>
    <xf numFmtId="49" fontId="13" fillId="0" borderId="6" xfId="1" applyNumberFormat="1" applyFont="1" applyFill="1" applyBorder="1" applyAlignment="1">
      <alignment vertical="top"/>
    </xf>
    <xf numFmtId="0" fontId="13" fillId="0" borderId="6" xfId="1" applyFont="1" applyFill="1" applyBorder="1" applyAlignment="1">
      <alignment vertical="top"/>
    </xf>
    <xf numFmtId="49" fontId="7" fillId="0" borderId="4" xfId="1" applyNumberFormat="1" applyFont="1" applyFill="1" applyBorder="1" applyAlignment="1">
      <alignment horizontal="center" vertical="top" wrapText="1"/>
    </xf>
    <xf numFmtId="49" fontId="13" fillId="0" borderId="4" xfId="1" applyNumberFormat="1" applyFont="1" applyFill="1" applyBorder="1" applyAlignment="1">
      <alignment vertical="top" wrapText="1"/>
    </xf>
    <xf numFmtId="0" fontId="13" fillId="0" borderId="4" xfId="1" applyFont="1" applyFill="1" applyBorder="1" applyAlignment="1">
      <alignment vertical="top" wrapText="1"/>
    </xf>
    <xf numFmtId="0" fontId="37" fillId="0" borderId="7" xfId="1" applyFont="1" applyBorder="1" applyAlignment="1">
      <alignment vertical="top"/>
    </xf>
    <xf numFmtId="0" fontId="37" fillId="0" borderId="3" xfId="1" applyFont="1" applyBorder="1" applyAlignment="1">
      <alignment vertical="top"/>
    </xf>
    <xf numFmtId="0" fontId="37" fillId="0" borderId="5" xfId="1" applyFont="1" applyBorder="1" applyAlignment="1">
      <alignment vertical="top"/>
    </xf>
    <xf numFmtId="0" fontId="13" fillId="0" borderId="0" xfId="0" applyFont="1" applyFill="1" applyBorder="1" applyAlignment="1">
      <alignment horizontal="left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176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76" fontId="12" fillId="0" borderId="0" xfId="0" applyNumberFormat="1" applyFont="1" applyFill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top"/>
    </xf>
    <xf numFmtId="0" fontId="28" fillId="0" borderId="0" xfId="1" applyFont="1" applyAlignment="1">
      <alignment wrapText="1"/>
    </xf>
    <xf numFmtId="0" fontId="28" fillId="0" borderId="0" xfId="1" applyFont="1" applyAlignment="1"/>
    <xf numFmtId="0" fontId="9" fillId="0" borderId="1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0" fontId="30" fillId="0" borderId="11" xfId="1" applyFont="1" applyFill="1" applyBorder="1" applyAlignment="1">
      <alignment horizontal="center" vertical="center" wrapText="1"/>
    </xf>
    <xf numFmtId="0" fontId="30" fillId="0" borderId="19" xfId="1" applyFont="1" applyFill="1" applyBorder="1" applyAlignment="1">
      <alignment horizontal="center" vertical="center" wrapText="1"/>
    </xf>
    <xf numFmtId="0" fontId="30" fillId="0" borderId="12" xfId="1" applyFont="1" applyFill="1" applyBorder="1" applyAlignment="1">
      <alignment horizontal="center" vertical="center" wrapText="1"/>
    </xf>
    <xf numFmtId="0" fontId="30" fillId="0" borderId="20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pane ySplit="1" topLeftCell="A2" activePane="bottomLeft" state="frozen"/>
      <selection pane="bottomLeft"/>
    </sheetView>
  </sheetViews>
  <sheetFormatPr defaultRowHeight="16.5"/>
  <cols>
    <col min="1" max="1" width="5" style="36" customWidth="1"/>
    <col min="2" max="2" width="2.625" customWidth="1"/>
    <col min="3" max="3" width="12.875" customWidth="1"/>
    <col min="4" max="4" width="20.625" style="43" customWidth="1"/>
    <col min="5" max="7" width="12.625" style="44" customWidth="1"/>
    <col min="8" max="9" width="10.625" style="45" customWidth="1"/>
    <col min="10" max="15" width="10.625" customWidth="1"/>
    <col min="16" max="16" width="12.625" style="46" customWidth="1"/>
    <col min="17" max="17" width="12.625" style="40" customWidth="1"/>
    <col min="18" max="18" width="12.625" style="41" customWidth="1"/>
    <col min="19" max="33" width="12.625" customWidth="1"/>
  </cols>
  <sheetData>
    <row r="1" spans="1:20" s="17" customFormat="1" ht="33">
      <c r="A1" s="16"/>
      <c r="D1" s="18" t="s">
        <v>244</v>
      </c>
      <c r="E1" s="19" t="s">
        <v>245</v>
      </c>
      <c r="F1" s="19" t="s">
        <v>246</v>
      </c>
      <c r="G1" s="19" t="s">
        <v>247</v>
      </c>
      <c r="H1" s="20" t="s">
        <v>248</v>
      </c>
      <c r="I1" s="21" t="s">
        <v>249</v>
      </c>
      <c r="J1" s="18" t="s">
        <v>250</v>
      </c>
      <c r="K1" s="18" t="s">
        <v>251</v>
      </c>
      <c r="L1" s="18" t="s">
        <v>252</v>
      </c>
      <c r="M1" s="18" t="s">
        <v>253</v>
      </c>
      <c r="N1" s="18" t="s">
        <v>254</v>
      </c>
      <c r="O1" s="18" t="s">
        <v>255</v>
      </c>
      <c r="P1" s="22" t="s">
        <v>256</v>
      </c>
      <c r="Q1" s="23" t="s">
        <v>257</v>
      </c>
      <c r="R1" s="22" t="s">
        <v>258</v>
      </c>
      <c r="S1" s="23" t="s">
        <v>259</v>
      </c>
      <c r="T1" s="24" t="s">
        <v>260</v>
      </c>
    </row>
    <row r="2" spans="1:20">
      <c r="A2" s="25" t="s">
        <v>325</v>
      </c>
      <c r="B2" s="26"/>
      <c r="C2" s="26" t="s">
        <v>326</v>
      </c>
      <c r="D2" s="27"/>
      <c r="E2" s="28">
        <f>AVERAGE(E3:E27)</f>
        <v>0.99236000000000013</v>
      </c>
      <c r="F2" s="29">
        <f>AVERAGE(F3:F27)</f>
        <v>0.99043999999999999</v>
      </c>
      <c r="G2" s="29">
        <f>AVERAGE(G3:G27)</f>
        <v>0.99320833333333336</v>
      </c>
      <c r="H2" s="30" t="s">
        <v>323</v>
      </c>
      <c r="I2" s="30" t="s">
        <v>263</v>
      </c>
      <c r="J2" s="31">
        <f>SUM(J3:J27)</f>
        <v>17</v>
      </c>
      <c r="K2" s="31">
        <f>SUM(K3:K27)</f>
        <v>32</v>
      </c>
      <c r="L2" s="32">
        <f>J2+K2</f>
        <v>49</v>
      </c>
      <c r="M2" s="31">
        <f>SUM(M3:M27)</f>
        <v>2</v>
      </c>
      <c r="N2" s="31">
        <f>SUM(N3:N27)</f>
        <v>20</v>
      </c>
      <c r="O2" s="33">
        <f>M2+N2</f>
        <v>22</v>
      </c>
      <c r="P2" s="32">
        <f>L2+O2</f>
        <v>71</v>
      </c>
      <c r="Q2" s="34">
        <f>71/25</f>
        <v>2.84</v>
      </c>
      <c r="R2" s="32" t="s">
        <v>324</v>
      </c>
      <c r="S2" s="35">
        <f>49/25</f>
        <v>1.96</v>
      </c>
      <c r="T2" s="35">
        <f>22/25</f>
        <v>0.88</v>
      </c>
    </row>
    <row r="3" spans="1:20">
      <c r="B3">
        <v>1</v>
      </c>
      <c r="C3" s="47" t="s">
        <v>198</v>
      </c>
      <c r="D3" s="150" t="s">
        <v>261</v>
      </c>
      <c r="E3" s="151">
        <v>1</v>
      </c>
      <c r="F3" s="48">
        <v>1</v>
      </c>
      <c r="G3" s="48" t="s">
        <v>322</v>
      </c>
      <c r="H3" s="37"/>
      <c r="I3" s="37"/>
      <c r="J3" s="159"/>
      <c r="K3" s="159"/>
      <c r="L3" s="38"/>
      <c r="M3" s="160"/>
      <c r="N3" s="159"/>
      <c r="O3" s="38"/>
      <c r="P3" s="161"/>
    </row>
    <row r="4" spans="1:20">
      <c r="B4">
        <v>2</v>
      </c>
      <c r="C4" s="47" t="s">
        <v>200</v>
      </c>
      <c r="D4" s="152" t="s">
        <v>327</v>
      </c>
      <c r="E4" s="158">
        <v>0.94899999999999995</v>
      </c>
      <c r="F4" s="157">
        <v>0.85699999999999998</v>
      </c>
      <c r="G4" s="48">
        <v>1</v>
      </c>
      <c r="H4" s="37"/>
      <c r="I4" s="37"/>
      <c r="J4" s="159">
        <v>1</v>
      </c>
      <c r="K4" s="159">
        <v>2</v>
      </c>
      <c r="L4" s="38">
        <f t="shared" ref="L4:L27" si="0">J4+K4</f>
        <v>3</v>
      </c>
      <c r="M4" s="160"/>
      <c r="N4" s="159"/>
      <c r="O4" s="38">
        <f t="shared" ref="O4:O26" si="1">M4+N4</f>
        <v>0</v>
      </c>
      <c r="P4" s="161">
        <f t="shared" ref="P4:P27" si="2">L4+O4</f>
        <v>3</v>
      </c>
    </row>
    <row r="5" spans="1:20">
      <c r="B5">
        <v>3</v>
      </c>
      <c r="C5" s="47" t="s">
        <v>202</v>
      </c>
      <c r="D5" s="150"/>
      <c r="E5" s="151">
        <v>1</v>
      </c>
      <c r="F5" s="48">
        <v>1</v>
      </c>
      <c r="G5" s="48">
        <v>1</v>
      </c>
      <c r="H5" s="37"/>
      <c r="I5" s="37"/>
      <c r="J5" s="159"/>
      <c r="K5" s="159">
        <v>2</v>
      </c>
      <c r="L5" s="38">
        <f t="shared" si="0"/>
        <v>2</v>
      </c>
      <c r="M5" s="160"/>
      <c r="N5" s="159">
        <v>2</v>
      </c>
      <c r="O5" s="38">
        <f t="shared" si="1"/>
        <v>2</v>
      </c>
      <c r="P5" s="161">
        <f t="shared" si="2"/>
        <v>4</v>
      </c>
    </row>
    <row r="6" spans="1:20">
      <c r="B6">
        <v>4</v>
      </c>
      <c r="C6" s="47" t="s">
        <v>203</v>
      </c>
      <c r="D6" s="152"/>
      <c r="E6" s="151">
        <v>1</v>
      </c>
      <c r="F6" s="48">
        <v>1</v>
      </c>
      <c r="G6" s="48">
        <v>1</v>
      </c>
      <c r="H6" s="37"/>
      <c r="I6" s="37"/>
      <c r="J6" s="159">
        <v>1</v>
      </c>
      <c r="K6" s="159">
        <v>1</v>
      </c>
      <c r="L6" s="38">
        <f t="shared" si="0"/>
        <v>2</v>
      </c>
      <c r="M6" s="160"/>
      <c r="N6" s="159">
        <v>2</v>
      </c>
      <c r="O6" s="38">
        <f t="shared" si="1"/>
        <v>2</v>
      </c>
      <c r="P6" s="161">
        <f t="shared" si="2"/>
        <v>4</v>
      </c>
    </row>
    <row r="7" spans="1:20">
      <c r="B7">
        <v>5</v>
      </c>
      <c r="C7" s="47" t="s">
        <v>204</v>
      </c>
      <c r="D7" s="152"/>
      <c r="E7" s="151">
        <v>1</v>
      </c>
      <c r="F7" s="48">
        <v>1</v>
      </c>
      <c r="G7" s="48">
        <v>1</v>
      </c>
      <c r="H7" s="37"/>
      <c r="I7" s="37"/>
      <c r="J7" s="159">
        <v>1</v>
      </c>
      <c r="K7" s="159">
        <v>1</v>
      </c>
      <c r="L7" s="38">
        <f t="shared" si="0"/>
        <v>2</v>
      </c>
      <c r="M7" s="160"/>
      <c r="N7" s="159"/>
      <c r="O7" s="38">
        <f t="shared" si="1"/>
        <v>0</v>
      </c>
      <c r="P7" s="161">
        <f t="shared" si="2"/>
        <v>2</v>
      </c>
    </row>
    <row r="8" spans="1:20">
      <c r="B8">
        <v>6</v>
      </c>
      <c r="C8" s="47" t="s">
        <v>206</v>
      </c>
      <c r="D8" s="150"/>
      <c r="E8" s="151">
        <v>1</v>
      </c>
      <c r="F8" s="48">
        <v>1</v>
      </c>
      <c r="G8" s="48">
        <v>1</v>
      </c>
      <c r="H8" s="37"/>
      <c r="I8" s="37"/>
      <c r="J8" s="159">
        <v>1</v>
      </c>
      <c r="K8" s="159"/>
      <c r="L8" s="38">
        <f t="shared" si="0"/>
        <v>1</v>
      </c>
      <c r="M8" s="160"/>
      <c r="N8" s="159"/>
      <c r="O8" s="38">
        <f t="shared" si="1"/>
        <v>0</v>
      </c>
      <c r="P8" s="161">
        <f t="shared" si="2"/>
        <v>1</v>
      </c>
    </row>
    <row r="9" spans="1:20">
      <c r="B9">
        <v>7</v>
      </c>
      <c r="C9" s="47" t="s">
        <v>207</v>
      </c>
      <c r="D9" s="150"/>
      <c r="E9" s="151">
        <v>1</v>
      </c>
      <c r="F9" s="48">
        <v>1</v>
      </c>
      <c r="G9" s="48">
        <v>1</v>
      </c>
      <c r="H9" s="37"/>
      <c r="I9" s="37"/>
      <c r="J9" s="159">
        <v>2</v>
      </c>
      <c r="K9" s="159">
        <v>2</v>
      </c>
      <c r="L9" s="38">
        <f t="shared" si="0"/>
        <v>4</v>
      </c>
      <c r="M9" s="160"/>
      <c r="N9" s="159"/>
      <c r="O9" s="38">
        <f t="shared" si="1"/>
        <v>0</v>
      </c>
      <c r="P9" s="161">
        <f t="shared" si="2"/>
        <v>4</v>
      </c>
    </row>
    <row r="10" spans="1:20">
      <c r="B10">
        <v>8</v>
      </c>
      <c r="C10" s="47" t="s">
        <v>209</v>
      </c>
      <c r="D10" s="150"/>
      <c r="E10" s="151">
        <v>1</v>
      </c>
      <c r="F10" s="48">
        <v>1</v>
      </c>
      <c r="G10" s="48">
        <v>1</v>
      </c>
      <c r="H10" s="37"/>
      <c r="I10" s="37"/>
      <c r="J10" s="159"/>
      <c r="K10" s="159"/>
      <c r="L10" s="38">
        <f t="shared" si="0"/>
        <v>0</v>
      </c>
      <c r="M10" s="160"/>
      <c r="N10" s="159">
        <v>2</v>
      </c>
      <c r="O10" s="38">
        <f t="shared" si="1"/>
        <v>2</v>
      </c>
      <c r="P10" s="161">
        <f t="shared" si="2"/>
        <v>2</v>
      </c>
    </row>
    <row r="11" spans="1:20">
      <c r="B11">
        <v>9</v>
      </c>
      <c r="C11" s="47" t="s">
        <v>210</v>
      </c>
      <c r="D11" s="150" t="s">
        <v>332</v>
      </c>
      <c r="E11" s="151">
        <v>0.98799999999999999</v>
      </c>
      <c r="F11" s="48">
        <v>1</v>
      </c>
      <c r="G11" s="48">
        <v>0.98399999999999999</v>
      </c>
      <c r="H11" s="37"/>
      <c r="I11" s="37"/>
      <c r="J11" s="159">
        <v>1</v>
      </c>
      <c r="K11" s="159">
        <v>2</v>
      </c>
      <c r="L11" s="38">
        <f t="shared" si="0"/>
        <v>3</v>
      </c>
      <c r="M11" s="160"/>
      <c r="N11" s="159">
        <v>1</v>
      </c>
      <c r="O11" s="38">
        <f t="shared" si="1"/>
        <v>1</v>
      </c>
      <c r="P11" s="161">
        <f t="shared" si="2"/>
        <v>4</v>
      </c>
    </row>
    <row r="12" spans="1:20">
      <c r="B12">
        <v>10</v>
      </c>
      <c r="C12" s="47" t="s">
        <v>214</v>
      </c>
      <c r="D12" s="154" t="s">
        <v>331</v>
      </c>
      <c r="E12" s="151">
        <v>1</v>
      </c>
      <c r="F12" s="48">
        <v>1</v>
      </c>
      <c r="G12" s="48">
        <v>1</v>
      </c>
      <c r="H12" s="42"/>
      <c r="I12" s="42"/>
      <c r="J12" s="159"/>
      <c r="K12" s="159">
        <v>1</v>
      </c>
      <c r="L12" s="38">
        <f t="shared" si="0"/>
        <v>1</v>
      </c>
      <c r="M12" s="160"/>
      <c r="N12" s="159">
        <v>2</v>
      </c>
      <c r="O12" s="38">
        <f t="shared" si="1"/>
        <v>2</v>
      </c>
      <c r="P12" s="161">
        <f t="shared" si="2"/>
        <v>3</v>
      </c>
    </row>
    <row r="13" spans="1:20">
      <c r="B13">
        <v>11</v>
      </c>
      <c r="C13" s="47" t="s">
        <v>215</v>
      </c>
      <c r="D13" s="152"/>
      <c r="E13" s="151">
        <v>1</v>
      </c>
      <c r="F13" s="48">
        <v>1</v>
      </c>
      <c r="G13" s="48">
        <v>1</v>
      </c>
      <c r="H13" s="37"/>
      <c r="I13" s="37"/>
      <c r="J13" s="159">
        <v>1</v>
      </c>
      <c r="K13" s="159">
        <v>1</v>
      </c>
      <c r="L13" s="38">
        <f t="shared" si="0"/>
        <v>2</v>
      </c>
      <c r="M13" s="160">
        <v>1</v>
      </c>
      <c r="N13" s="159"/>
      <c r="O13" s="38">
        <f t="shared" si="1"/>
        <v>1</v>
      </c>
      <c r="P13" s="161">
        <f t="shared" si="2"/>
        <v>3</v>
      </c>
    </row>
    <row r="14" spans="1:20">
      <c r="B14">
        <v>12</v>
      </c>
      <c r="C14" s="47" t="s">
        <v>216</v>
      </c>
      <c r="D14" s="155" t="s">
        <v>330</v>
      </c>
      <c r="E14" s="151">
        <v>1</v>
      </c>
      <c r="F14" s="48">
        <v>1</v>
      </c>
      <c r="G14" s="48">
        <v>1</v>
      </c>
      <c r="H14" s="37"/>
      <c r="I14" s="37"/>
      <c r="J14" s="159">
        <v>1</v>
      </c>
      <c r="K14" s="159">
        <v>4</v>
      </c>
      <c r="L14" s="38">
        <f t="shared" si="0"/>
        <v>5</v>
      </c>
      <c r="M14" s="160">
        <v>1</v>
      </c>
      <c r="N14" s="159">
        <v>1</v>
      </c>
      <c r="O14" s="38">
        <f t="shared" si="1"/>
        <v>2</v>
      </c>
      <c r="P14" s="161">
        <f t="shared" si="2"/>
        <v>7</v>
      </c>
    </row>
    <row r="15" spans="1:20">
      <c r="B15">
        <v>13</v>
      </c>
      <c r="C15" s="47" t="s">
        <v>217</v>
      </c>
      <c r="D15" s="152"/>
      <c r="E15" s="153">
        <v>0.98599999999999999</v>
      </c>
      <c r="F15" s="48">
        <v>1</v>
      </c>
      <c r="G15" s="48">
        <v>0.98099999999999998</v>
      </c>
      <c r="H15" s="42"/>
      <c r="I15" s="42"/>
      <c r="J15" s="159"/>
      <c r="K15" s="159"/>
      <c r="L15" s="38">
        <f t="shared" si="0"/>
        <v>0</v>
      </c>
      <c r="M15" s="160"/>
      <c r="N15" s="159"/>
      <c r="O15" s="38">
        <f t="shared" si="1"/>
        <v>0</v>
      </c>
      <c r="P15" s="161">
        <f t="shared" si="2"/>
        <v>0</v>
      </c>
    </row>
    <row r="16" spans="1:20">
      <c r="B16">
        <v>14</v>
      </c>
      <c r="C16" s="47" t="s">
        <v>221</v>
      </c>
      <c r="D16" s="150"/>
      <c r="E16" s="151">
        <v>0.98599999999999999</v>
      </c>
      <c r="F16" s="48">
        <v>0.95199999999999996</v>
      </c>
      <c r="G16" s="48">
        <v>1</v>
      </c>
      <c r="H16" s="37"/>
      <c r="I16" s="37"/>
      <c r="J16" s="159">
        <v>1</v>
      </c>
      <c r="K16" s="159">
        <v>1</v>
      </c>
      <c r="L16" s="38">
        <f t="shared" si="0"/>
        <v>2</v>
      </c>
      <c r="M16" s="160"/>
      <c r="N16" s="159"/>
      <c r="O16" s="38">
        <f t="shared" si="1"/>
        <v>0</v>
      </c>
      <c r="P16" s="161">
        <f t="shared" si="2"/>
        <v>2</v>
      </c>
    </row>
    <row r="17" spans="2:16">
      <c r="B17">
        <v>15</v>
      </c>
      <c r="C17" s="47" t="s">
        <v>222</v>
      </c>
      <c r="D17" s="150"/>
      <c r="E17" s="151">
        <v>0.98799999999999999</v>
      </c>
      <c r="F17" s="48">
        <v>0.95199999999999996</v>
      </c>
      <c r="G17" s="48">
        <v>1</v>
      </c>
      <c r="H17" s="37"/>
      <c r="I17" s="37"/>
      <c r="J17" s="159"/>
      <c r="K17" s="159">
        <v>1</v>
      </c>
      <c r="L17" s="38">
        <f t="shared" si="0"/>
        <v>1</v>
      </c>
      <c r="M17" s="160"/>
      <c r="N17" s="159"/>
      <c r="O17" s="38">
        <f t="shared" si="1"/>
        <v>0</v>
      </c>
      <c r="P17" s="161">
        <f t="shared" si="2"/>
        <v>1</v>
      </c>
    </row>
    <row r="18" spans="2:16">
      <c r="B18">
        <v>16</v>
      </c>
      <c r="C18" s="47" t="s">
        <v>224</v>
      </c>
      <c r="D18" s="156"/>
      <c r="E18" s="151">
        <v>0.98599999999999999</v>
      </c>
      <c r="F18" s="48">
        <v>1</v>
      </c>
      <c r="G18" s="48">
        <v>0.98</v>
      </c>
      <c r="H18" s="37"/>
      <c r="I18" s="37"/>
      <c r="J18" s="159"/>
      <c r="K18" s="159"/>
      <c r="L18" s="38">
        <f t="shared" si="0"/>
        <v>0</v>
      </c>
      <c r="M18" s="160"/>
      <c r="N18" s="159"/>
      <c r="O18" s="38">
        <f t="shared" si="1"/>
        <v>0</v>
      </c>
      <c r="P18" s="161">
        <f t="shared" si="2"/>
        <v>0</v>
      </c>
    </row>
    <row r="19" spans="2:16">
      <c r="B19">
        <v>17</v>
      </c>
      <c r="C19" s="47" t="s">
        <v>227</v>
      </c>
      <c r="D19" s="152" t="s">
        <v>329</v>
      </c>
      <c r="E19" s="151">
        <v>1</v>
      </c>
      <c r="F19" s="48">
        <v>1</v>
      </c>
      <c r="G19" s="48">
        <v>1</v>
      </c>
      <c r="H19" s="37"/>
      <c r="I19" s="37"/>
      <c r="J19" s="159">
        <v>1</v>
      </c>
      <c r="K19" s="159">
        <v>3</v>
      </c>
      <c r="L19" s="38">
        <f t="shared" si="0"/>
        <v>4</v>
      </c>
      <c r="M19" s="160"/>
      <c r="N19" s="159">
        <v>4</v>
      </c>
      <c r="O19" s="38">
        <f t="shared" si="1"/>
        <v>4</v>
      </c>
      <c r="P19" s="161">
        <f t="shared" si="2"/>
        <v>8</v>
      </c>
    </row>
    <row r="20" spans="2:16">
      <c r="B20">
        <v>18</v>
      </c>
      <c r="C20" s="47" t="s">
        <v>228</v>
      </c>
      <c r="D20" s="150"/>
      <c r="E20" s="151">
        <v>1</v>
      </c>
      <c r="F20" s="48">
        <v>1</v>
      </c>
      <c r="G20" s="48">
        <v>1</v>
      </c>
      <c r="H20" s="37"/>
      <c r="I20" s="37"/>
      <c r="J20" s="159">
        <v>1</v>
      </c>
      <c r="K20" s="159">
        <v>1</v>
      </c>
      <c r="L20" s="38">
        <f t="shared" si="0"/>
        <v>2</v>
      </c>
      <c r="M20" s="160"/>
      <c r="N20" s="159">
        <v>3</v>
      </c>
      <c r="O20" s="38">
        <f t="shared" si="1"/>
        <v>3</v>
      </c>
      <c r="P20" s="161">
        <f t="shared" si="2"/>
        <v>5</v>
      </c>
    </row>
    <row r="21" spans="2:16">
      <c r="B21">
        <v>19</v>
      </c>
      <c r="C21" s="47" t="s">
        <v>230</v>
      </c>
      <c r="D21" s="152"/>
      <c r="E21" s="151">
        <v>1</v>
      </c>
      <c r="F21" s="48">
        <v>1</v>
      </c>
      <c r="G21" s="48">
        <v>1</v>
      </c>
      <c r="H21" s="37"/>
      <c r="I21" s="37"/>
      <c r="J21" s="159"/>
      <c r="K21" s="159">
        <v>2</v>
      </c>
      <c r="L21" s="38">
        <f t="shared" si="0"/>
        <v>2</v>
      </c>
      <c r="M21" s="160"/>
      <c r="N21" s="159"/>
      <c r="O21" s="38">
        <f t="shared" si="1"/>
        <v>0</v>
      </c>
      <c r="P21" s="161">
        <f t="shared" si="2"/>
        <v>2</v>
      </c>
    </row>
    <row r="22" spans="2:16">
      <c r="B22">
        <v>20</v>
      </c>
      <c r="C22" s="47" t="s">
        <v>231</v>
      </c>
      <c r="D22" s="150"/>
      <c r="E22" s="151">
        <v>0.98299999999999998</v>
      </c>
      <c r="F22" s="48">
        <v>1</v>
      </c>
      <c r="G22" s="48">
        <v>0.97399999999999998</v>
      </c>
      <c r="H22" s="37"/>
      <c r="I22" s="37"/>
      <c r="J22" s="159">
        <v>2</v>
      </c>
      <c r="K22" s="159">
        <v>4</v>
      </c>
      <c r="L22" s="38">
        <f t="shared" si="0"/>
        <v>6</v>
      </c>
      <c r="M22" s="160"/>
      <c r="N22" s="159">
        <v>1</v>
      </c>
      <c r="O22" s="38">
        <f t="shared" si="1"/>
        <v>1</v>
      </c>
      <c r="P22" s="161">
        <f t="shared" si="2"/>
        <v>7</v>
      </c>
    </row>
    <row r="23" spans="2:16">
      <c r="B23">
        <v>21</v>
      </c>
      <c r="C23" s="47" t="s">
        <v>235</v>
      </c>
      <c r="D23" s="150"/>
      <c r="E23" s="151">
        <v>1</v>
      </c>
      <c r="F23" s="48">
        <v>1</v>
      </c>
      <c r="G23" s="48">
        <v>1</v>
      </c>
      <c r="H23" s="37"/>
      <c r="I23" s="37"/>
      <c r="J23" s="159"/>
      <c r="K23" s="159">
        <v>3</v>
      </c>
      <c r="L23" s="38">
        <f t="shared" si="0"/>
        <v>3</v>
      </c>
      <c r="M23" s="160"/>
      <c r="N23" s="159"/>
      <c r="O23" s="38">
        <f t="shared" si="1"/>
        <v>0</v>
      </c>
      <c r="P23" s="161">
        <f t="shared" si="2"/>
        <v>3</v>
      </c>
    </row>
    <row r="24" spans="2:16">
      <c r="B24">
        <v>22</v>
      </c>
      <c r="C24" s="47" t="s">
        <v>237</v>
      </c>
      <c r="D24" s="152" t="s">
        <v>328</v>
      </c>
      <c r="E24" s="158">
        <v>0.94299999999999995</v>
      </c>
      <c r="F24" s="48">
        <v>1</v>
      </c>
      <c r="G24" s="157">
        <v>0.91800000000000004</v>
      </c>
      <c r="H24" s="37"/>
      <c r="I24" s="37"/>
      <c r="J24" s="159">
        <v>1</v>
      </c>
      <c r="K24" s="159"/>
      <c r="L24" s="38">
        <f t="shared" si="0"/>
        <v>1</v>
      </c>
      <c r="M24" s="160"/>
      <c r="N24" s="159">
        <v>1</v>
      </c>
      <c r="O24" s="38">
        <f t="shared" si="1"/>
        <v>1</v>
      </c>
      <c r="P24" s="161">
        <f t="shared" si="2"/>
        <v>2</v>
      </c>
    </row>
    <row r="25" spans="2:16">
      <c r="B25">
        <v>23</v>
      </c>
      <c r="C25" s="47" t="s">
        <v>241</v>
      </c>
      <c r="D25" s="156"/>
      <c r="E25" s="151">
        <v>1</v>
      </c>
      <c r="F25" s="48">
        <v>1</v>
      </c>
      <c r="G25" s="48">
        <v>1</v>
      </c>
      <c r="H25" s="37"/>
      <c r="I25" s="37"/>
      <c r="J25" s="159">
        <v>2</v>
      </c>
      <c r="K25" s="159"/>
      <c r="L25" s="38">
        <f t="shared" si="0"/>
        <v>2</v>
      </c>
      <c r="M25" s="160"/>
      <c r="N25" s="159">
        <v>1</v>
      </c>
      <c r="O25" s="38">
        <f t="shared" si="1"/>
        <v>1</v>
      </c>
      <c r="P25" s="161">
        <f t="shared" si="2"/>
        <v>3</v>
      </c>
    </row>
    <row r="26" spans="2:16">
      <c r="B26">
        <v>24</v>
      </c>
      <c r="C26" s="47" t="s">
        <v>242</v>
      </c>
      <c r="D26" s="150"/>
      <c r="E26" s="151">
        <v>1</v>
      </c>
      <c r="F26" s="48">
        <v>1</v>
      </c>
      <c r="G26" s="48">
        <v>1</v>
      </c>
      <c r="H26" s="37"/>
      <c r="I26" s="37"/>
      <c r="J26" s="159"/>
      <c r="K26" s="159">
        <v>1</v>
      </c>
      <c r="L26" s="38">
        <f t="shared" si="0"/>
        <v>1</v>
      </c>
      <c r="M26" s="160"/>
      <c r="N26" s="159"/>
      <c r="O26" s="38">
        <f t="shared" si="1"/>
        <v>0</v>
      </c>
      <c r="P26" s="161">
        <f t="shared" si="2"/>
        <v>1</v>
      </c>
    </row>
    <row r="27" spans="2:16">
      <c r="B27">
        <v>25</v>
      </c>
      <c r="C27" s="47" t="s">
        <v>243</v>
      </c>
      <c r="D27" s="150"/>
      <c r="E27" s="151">
        <v>1</v>
      </c>
      <c r="F27" s="48">
        <v>1</v>
      </c>
      <c r="G27" s="48">
        <v>1</v>
      </c>
      <c r="H27" s="37"/>
      <c r="I27" s="37"/>
      <c r="J27" s="159"/>
      <c r="K27" s="159"/>
      <c r="L27" s="38">
        <f t="shared" si="0"/>
        <v>0</v>
      </c>
      <c r="M27" s="160"/>
      <c r="N27" s="159"/>
      <c r="O27" s="39"/>
      <c r="P27" s="161">
        <f t="shared" si="2"/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6"/>
  <sheetViews>
    <sheetView topLeftCell="A3" workbookViewId="0">
      <pane ySplit="2" topLeftCell="A5" activePane="bottomLeft" state="frozen"/>
      <selection activeCell="A4" sqref="A4"/>
      <selection pane="bottomLeft" activeCell="A6" sqref="A6"/>
    </sheetView>
  </sheetViews>
  <sheetFormatPr defaultColWidth="12.625" defaultRowHeight="15.75" customHeight="1"/>
  <cols>
    <col min="1" max="13" width="12.625" style="76"/>
    <col min="14" max="14" width="12.625" style="98"/>
    <col min="15" max="15" width="15.25" style="76" customWidth="1"/>
    <col min="16" max="16" width="12.625" style="76"/>
    <col min="17" max="18" width="11.125" style="164" customWidth="1"/>
    <col min="19" max="16384" width="12.625" style="76"/>
  </cols>
  <sheetData>
    <row r="1" spans="1:18" s="56" customFormat="1" ht="20.25" hidden="1">
      <c r="A1" s="55" t="s">
        <v>320</v>
      </c>
      <c r="G1" s="57"/>
      <c r="H1" s="58"/>
      <c r="I1" s="58"/>
      <c r="J1" s="57"/>
      <c r="K1" s="58"/>
      <c r="L1" s="58"/>
      <c r="M1" s="59"/>
      <c r="N1" s="60"/>
      <c r="O1" s="61" t="s">
        <v>301</v>
      </c>
      <c r="Q1" s="59"/>
      <c r="R1" s="59"/>
    </row>
    <row r="2" spans="1:18" s="63" customFormat="1" ht="8.1" hidden="1" customHeight="1" thickBot="1">
      <c r="A2" s="62"/>
      <c r="G2" s="64"/>
      <c r="H2" s="65"/>
      <c r="I2" s="65"/>
      <c r="J2" s="64"/>
      <c r="K2" s="65"/>
      <c r="M2" s="66"/>
      <c r="N2" s="67"/>
      <c r="Q2" s="66"/>
      <c r="R2" s="66"/>
    </row>
    <row r="3" spans="1:18" s="68" customFormat="1" ht="21" customHeight="1">
      <c r="A3" s="170" t="s">
        <v>302</v>
      </c>
      <c r="B3" s="172" t="s">
        <v>303</v>
      </c>
      <c r="C3" s="174" t="s">
        <v>304</v>
      </c>
      <c r="D3" s="176" t="s">
        <v>305</v>
      </c>
      <c r="E3" s="176" t="s">
        <v>306</v>
      </c>
      <c r="F3" s="176" t="s">
        <v>307</v>
      </c>
      <c r="G3" s="167" t="s">
        <v>308</v>
      </c>
      <c r="H3" s="178"/>
      <c r="I3" s="179"/>
      <c r="J3" s="180" t="s">
        <v>309</v>
      </c>
      <c r="K3" s="178"/>
      <c r="L3" s="181"/>
      <c r="M3" s="167" t="s">
        <v>310</v>
      </c>
      <c r="N3" s="168"/>
      <c r="O3" s="169"/>
      <c r="Q3" s="162"/>
      <c r="R3" s="162"/>
    </row>
    <row r="4" spans="1:18" s="68" customFormat="1" ht="50.25" customHeight="1" thickBot="1">
      <c r="A4" s="171"/>
      <c r="B4" s="173"/>
      <c r="C4" s="175"/>
      <c r="D4" s="177"/>
      <c r="E4" s="177"/>
      <c r="F4" s="177"/>
      <c r="G4" s="69" t="s">
        <v>311</v>
      </c>
      <c r="H4" s="70" t="s">
        <v>312</v>
      </c>
      <c r="I4" s="70" t="s">
        <v>313</v>
      </c>
      <c r="J4" s="69" t="s">
        <v>314</v>
      </c>
      <c r="K4" s="70" t="s">
        <v>315</v>
      </c>
      <c r="L4" s="70" t="s">
        <v>316</v>
      </c>
      <c r="M4" s="71" t="s">
        <v>317</v>
      </c>
      <c r="N4" s="72" t="s">
        <v>318</v>
      </c>
      <c r="O4" s="73" t="s">
        <v>319</v>
      </c>
      <c r="Q4" s="163" t="s">
        <v>333</v>
      </c>
      <c r="R4" s="162" t="s">
        <v>334</v>
      </c>
    </row>
    <row r="5" spans="1:18" ht="16.5">
      <c r="A5" s="147" t="s">
        <v>197</v>
      </c>
      <c r="B5" s="147" t="s">
        <v>198</v>
      </c>
      <c r="C5" s="147" t="s">
        <v>199</v>
      </c>
      <c r="D5" s="49">
        <f>E5/F5</f>
        <v>1</v>
      </c>
      <c r="E5" s="50">
        <f>H5+K5</f>
        <v>21</v>
      </c>
      <c r="F5" s="50">
        <f>I5+L5</f>
        <v>21</v>
      </c>
      <c r="G5" s="49">
        <f>H5/I5</f>
        <v>1</v>
      </c>
      <c r="H5" s="51">
        <f>H6</f>
        <v>21</v>
      </c>
      <c r="I5" s="51">
        <f>I6</f>
        <v>21</v>
      </c>
      <c r="J5" s="49"/>
      <c r="K5" s="51">
        <v>0</v>
      </c>
      <c r="L5" s="51">
        <v>0</v>
      </c>
      <c r="M5" s="114"/>
      <c r="N5" s="74"/>
      <c r="O5" s="75"/>
    </row>
    <row r="6" spans="1:18" ht="17.25" thickBot="1">
      <c r="A6" s="77"/>
      <c r="B6" s="77"/>
      <c r="C6" s="113" t="s">
        <v>262</v>
      </c>
      <c r="D6" s="100"/>
      <c r="E6" s="100"/>
      <c r="F6" s="100"/>
      <c r="G6" s="101"/>
      <c r="H6" s="102">
        <v>21</v>
      </c>
      <c r="I6" s="102">
        <v>21</v>
      </c>
      <c r="J6" s="101"/>
      <c r="K6" s="101"/>
      <c r="L6" s="101"/>
      <c r="M6" s="99"/>
      <c r="N6" s="78"/>
      <c r="O6" s="79"/>
    </row>
    <row r="7" spans="1:18" ht="16.5">
      <c r="A7" s="148" t="s">
        <v>321</v>
      </c>
      <c r="B7" s="148" t="s">
        <v>200</v>
      </c>
      <c r="C7" s="148" t="s">
        <v>201</v>
      </c>
      <c r="D7" s="49">
        <f>E7/F7</f>
        <v>0.94915254237288138</v>
      </c>
      <c r="E7" s="50">
        <f>H7+K7</f>
        <v>56</v>
      </c>
      <c r="F7" s="50">
        <f>I7+L7</f>
        <v>59</v>
      </c>
      <c r="G7" s="52">
        <f>H7/I7</f>
        <v>0.8571428571428571</v>
      </c>
      <c r="H7" s="51">
        <f>H8</f>
        <v>18</v>
      </c>
      <c r="I7" s="51">
        <f>I8</f>
        <v>21</v>
      </c>
      <c r="J7" s="52">
        <f>K7/L7</f>
        <v>1</v>
      </c>
      <c r="K7" s="53">
        <f>SUM(K8:K9)</f>
        <v>38</v>
      </c>
      <c r="L7" s="53">
        <f>SUM(L8:L9)</f>
        <v>38</v>
      </c>
      <c r="M7" s="115"/>
      <c r="N7" s="81"/>
      <c r="O7" s="82"/>
    </row>
    <row r="8" spans="1:18" ht="40.5">
      <c r="A8" s="83"/>
      <c r="B8" s="83"/>
      <c r="C8" s="111" t="s">
        <v>262</v>
      </c>
      <c r="D8" s="104"/>
      <c r="E8" s="104"/>
      <c r="F8" s="104"/>
      <c r="G8" s="105"/>
      <c r="H8" s="106">
        <v>18</v>
      </c>
      <c r="I8" s="106">
        <v>21</v>
      </c>
      <c r="J8" s="105"/>
      <c r="K8" s="105"/>
      <c r="L8" s="105"/>
      <c r="M8" s="110" t="s">
        <v>293</v>
      </c>
      <c r="N8" s="84" t="s">
        <v>294</v>
      </c>
      <c r="O8" s="85" t="s">
        <v>295</v>
      </c>
      <c r="R8" s="164">
        <v>1</v>
      </c>
    </row>
    <row r="9" spans="1:18" ht="17.25" thickBot="1">
      <c r="A9" s="86"/>
      <c r="B9" s="86"/>
      <c r="C9" s="112" t="s">
        <v>264</v>
      </c>
      <c r="D9" s="107"/>
      <c r="E9" s="107"/>
      <c r="F9" s="107"/>
      <c r="G9" s="108"/>
      <c r="H9" s="108"/>
      <c r="I9" s="108"/>
      <c r="J9" s="108"/>
      <c r="K9" s="109">
        <v>38</v>
      </c>
      <c r="L9" s="109">
        <v>38</v>
      </c>
      <c r="M9" s="116"/>
      <c r="N9" s="87"/>
      <c r="O9" s="88"/>
    </row>
    <row r="10" spans="1:18" ht="16.5">
      <c r="A10" s="149"/>
      <c r="B10" s="149" t="s">
        <v>202</v>
      </c>
      <c r="C10" s="149" t="s">
        <v>199</v>
      </c>
      <c r="D10" s="49">
        <f>E10/F10</f>
        <v>1</v>
      </c>
      <c r="E10" s="50">
        <f>H10+K10</f>
        <v>59</v>
      </c>
      <c r="F10" s="50">
        <f>I10+L10</f>
        <v>59</v>
      </c>
      <c r="G10" s="49">
        <f>H10/I10</f>
        <v>1</v>
      </c>
      <c r="H10" s="53">
        <f>H11</f>
        <v>21</v>
      </c>
      <c r="I10" s="53">
        <f>I11</f>
        <v>21</v>
      </c>
      <c r="J10" s="49">
        <f>K10/L10</f>
        <v>1</v>
      </c>
      <c r="K10" s="54">
        <f>SUM(K11:K12)</f>
        <v>38</v>
      </c>
      <c r="L10" s="54">
        <f>SUM(L11:L12)</f>
        <v>38</v>
      </c>
      <c r="M10" s="117"/>
      <c r="N10" s="89"/>
      <c r="O10" s="90"/>
    </row>
    <row r="11" spans="1:18" ht="16.5">
      <c r="A11" s="83"/>
      <c r="B11" s="83"/>
      <c r="C11" s="111" t="s">
        <v>265</v>
      </c>
      <c r="D11" s="111"/>
      <c r="E11" s="111"/>
      <c r="F11" s="111"/>
      <c r="G11" s="105"/>
      <c r="H11" s="106">
        <v>21</v>
      </c>
      <c r="I11" s="106">
        <v>21</v>
      </c>
      <c r="J11" s="105"/>
      <c r="K11" s="105"/>
      <c r="L11" s="105"/>
      <c r="M11" s="103"/>
      <c r="N11" s="91"/>
      <c r="O11" s="92"/>
    </row>
    <row r="12" spans="1:18" ht="17.25" thickBot="1">
      <c r="A12" s="86"/>
      <c r="B12" s="86"/>
      <c r="C12" s="112" t="s">
        <v>264</v>
      </c>
      <c r="D12" s="112"/>
      <c r="E12" s="112"/>
      <c r="F12" s="112"/>
      <c r="G12" s="108"/>
      <c r="H12" s="108"/>
      <c r="I12" s="108"/>
      <c r="J12" s="108"/>
      <c r="K12" s="109">
        <v>38</v>
      </c>
      <c r="L12" s="109">
        <v>38</v>
      </c>
      <c r="M12" s="116"/>
      <c r="N12" s="87"/>
      <c r="O12" s="88"/>
    </row>
    <row r="13" spans="1:18" ht="16.5">
      <c r="A13" s="148"/>
      <c r="B13" s="148" t="s">
        <v>203</v>
      </c>
      <c r="C13" s="148" t="s">
        <v>201</v>
      </c>
      <c r="D13" s="49">
        <f>E13/F13</f>
        <v>1</v>
      </c>
      <c r="E13" s="50">
        <f>H13+K13</f>
        <v>83</v>
      </c>
      <c r="F13" s="50">
        <f>I13+L13</f>
        <v>83</v>
      </c>
      <c r="G13" s="49">
        <f>H13/I13</f>
        <v>1</v>
      </c>
      <c r="H13" s="53">
        <f>H14</f>
        <v>21</v>
      </c>
      <c r="I13" s="53">
        <f>I14</f>
        <v>21</v>
      </c>
      <c r="J13" s="49">
        <f>K13/L13</f>
        <v>1</v>
      </c>
      <c r="K13" s="53">
        <f>SUM(K14:K16)</f>
        <v>62</v>
      </c>
      <c r="L13" s="53">
        <f>SUM(L14:L16)</f>
        <v>62</v>
      </c>
      <c r="M13" s="118"/>
      <c r="N13" s="93"/>
      <c r="O13" s="94"/>
    </row>
    <row r="14" spans="1:18" ht="16.5">
      <c r="A14" s="80"/>
      <c r="B14" s="80"/>
      <c r="C14" s="124" t="s">
        <v>262</v>
      </c>
      <c r="D14" s="124"/>
      <c r="E14" s="124"/>
      <c r="F14" s="124"/>
      <c r="G14" s="120"/>
      <c r="H14" s="121">
        <v>21</v>
      </c>
      <c r="I14" s="121">
        <v>21</v>
      </c>
      <c r="J14" s="120"/>
      <c r="K14" s="120"/>
      <c r="L14" s="120"/>
      <c r="M14" s="118"/>
      <c r="N14" s="93"/>
      <c r="O14" s="94"/>
    </row>
    <row r="15" spans="1:18" ht="16.5">
      <c r="A15" s="95"/>
      <c r="B15" s="95"/>
      <c r="C15" s="125" t="s">
        <v>266</v>
      </c>
      <c r="D15" s="125"/>
      <c r="E15" s="125"/>
      <c r="F15" s="125"/>
      <c r="G15" s="122"/>
      <c r="H15" s="122"/>
      <c r="I15" s="122"/>
      <c r="J15" s="122"/>
      <c r="K15" s="123">
        <v>13</v>
      </c>
      <c r="L15" s="123">
        <v>13</v>
      </c>
      <c r="M15" s="119"/>
      <c r="N15" s="96"/>
      <c r="O15" s="97"/>
    </row>
    <row r="16" spans="1:18" ht="17.25" thickBot="1">
      <c r="A16" s="86"/>
      <c r="B16" s="86"/>
      <c r="C16" s="112" t="s">
        <v>267</v>
      </c>
      <c r="D16" s="112"/>
      <c r="E16" s="112"/>
      <c r="F16" s="112"/>
      <c r="G16" s="108"/>
      <c r="H16" s="108"/>
      <c r="I16" s="108"/>
      <c r="J16" s="108"/>
      <c r="K16" s="109">
        <v>49</v>
      </c>
      <c r="L16" s="109">
        <v>49</v>
      </c>
      <c r="M16" s="116"/>
      <c r="N16" s="87"/>
      <c r="O16" s="88"/>
    </row>
    <row r="17" spans="1:15" ht="16.5">
      <c r="A17" s="148"/>
      <c r="B17" s="148" t="s">
        <v>204</v>
      </c>
      <c r="C17" s="148" t="s">
        <v>205</v>
      </c>
      <c r="D17" s="49">
        <f>E17/F17</f>
        <v>1</v>
      </c>
      <c r="E17" s="50">
        <f>H17+K17</f>
        <v>72</v>
      </c>
      <c r="F17" s="50">
        <f>I17+L17</f>
        <v>72</v>
      </c>
      <c r="G17" s="49">
        <f>H17/I17</f>
        <v>1</v>
      </c>
      <c r="H17" s="53">
        <f>H18</f>
        <v>21</v>
      </c>
      <c r="I17" s="53">
        <f>I18</f>
        <v>21</v>
      </c>
      <c r="J17" s="49">
        <f>K17/L17</f>
        <v>1</v>
      </c>
      <c r="K17" s="53">
        <f>SUM(K18:K20)</f>
        <v>51</v>
      </c>
      <c r="L17" s="53">
        <f>SUM(L18:L20)</f>
        <v>51</v>
      </c>
      <c r="M17" s="118"/>
      <c r="N17" s="93"/>
      <c r="O17" s="94"/>
    </row>
    <row r="18" spans="1:15" ht="16.5">
      <c r="A18" s="80"/>
      <c r="B18" s="80"/>
      <c r="C18" s="124" t="s">
        <v>268</v>
      </c>
      <c r="D18" s="124"/>
      <c r="E18" s="124"/>
      <c r="F18" s="124"/>
      <c r="G18" s="120"/>
      <c r="H18" s="121">
        <v>21</v>
      </c>
      <c r="I18" s="121">
        <v>21</v>
      </c>
      <c r="J18" s="120"/>
      <c r="K18" s="120"/>
      <c r="L18" s="120"/>
      <c r="M18" s="118"/>
      <c r="N18" s="93"/>
      <c r="O18" s="94"/>
    </row>
    <row r="19" spans="1:15" ht="16.5">
      <c r="A19" s="95"/>
      <c r="B19" s="95"/>
      <c r="C19" s="125" t="s">
        <v>269</v>
      </c>
      <c r="D19" s="125"/>
      <c r="E19" s="125"/>
      <c r="F19" s="125"/>
      <c r="G19" s="122"/>
      <c r="H19" s="122"/>
      <c r="I19" s="122"/>
      <c r="J19" s="122"/>
      <c r="K19" s="123">
        <v>38</v>
      </c>
      <c r="L19" s="123">
        <v>38</v>
      </c>
      <c r="M19" s="119"/>
      <c r="N19" s="96"/>
      <c r="O19" s="97"/>
    </row>
    <row r="20" spans="1:15" ht="17.25" thickBot="1">
      <c r="A20" s="86"/>
      <c r="B20" s="86"/>
      <c r="C20" s="112" t="s">
        <v>270</v>
      </c>
      <c r="D20" s="112"/>
      <c r="E20" s="112"/>
      <c r="F20" s="112"/>
      <c r="G20" s="108"/>
      <c r="H20" s="108"/>
      <c r="I20" s="108"/>
      <c r="J20" s="108"/>
      <c r="K20" s="109">
        <v>13</v>
      </c>
      <c r="L20" s="109">
        <v>13</v>
      </c>
      <c r="M20" s="116"/>
      <c r="N20" s="87"/>
      <c r="O20" s="88"/>
    </row>
    <row r="21" spans="1:15" ht="16.5">
      <c r="A21" s="148"/>
      <c r="B21" s="148" t="s">
        <v>206</v>
      </c>
      <c r="C21" s="148" t="s">
        <v>199</v>
      </c>
      <c r="D21" s="49">
        <f>E21/F21</f>
        <v>1</v>
      </c>
      <c r="E21" s="50">
        <f>H21+K21</f>
        <v>71</v>
      </c>
      <c r="F21" s="50">
        <f>I21+L21</f>
        <v>71</v>
      </c>
      <c r="G21" s="49">
        <f>H21/I21</f>
        <v>1</v>
      </c>
      <c r="H21" s="53">
        <f>H22</f>
        <v>21</v>
      </c>
      <c r="I21" s="53">
        <f>I22</f>
        <v>21</v>
      </c>
      <c r="J21" s="49">
        <f>K21/L21</f>
        <v>1</v>
      </c>
      <c r="K21" s="53">
        <f>SUM(K22:K24)</f>
        <v>50</v>
      </c>
      <c r="L21" s="53">
        <f>SUM(L22:L24)</f>
        <v>50</v>
      </c>
      <c r="M21" s="118"/>
      <c r="N21" s="93"/>
      <c r="O21" s="94"/>
    </row>
    <row r="22" spans="1:15" ht="16.5">
      <c r="A22" s="80"/>
      <c r="B22" s="80"/>
      <c r="C22" s="124" t="s">
        <v>265</v>
      </c>
      <c r="D22" s="124"/>
      <c r="E22" s="124"/>
      <c r="F22" s="124"/>
      <c r="G22" s="120"/>
      <c r="H22" s="121">
        <v>21</v>
      </c>
      <c r="I22" s="121">
        <v>21</v>
      </c>
      <c r="J22" s="120"/>
      <c r="K22" s="120"/>
      <c r="L22" s="120"/>
      <c r="M22" s="118"/>
      <c r="N22" s="93"/>
      <c r="O22" s="94"/>
    </row>
    <row r="23" spans="1:15" ht="16.5">
      <c r="A23" s="95"/>
      <c r="B23" s="95"/>
      <c r="C23" s="125" t="s">
        <v>271</v>
      </c>
      <c r="D23" s="125"/>
      <c r="E23" s="125"/>
      <c r="F23" s="125"/>
      <c r="G23" s="122"/>
      <c r="H23" s="122"/>
      <c r="I23" s="122"/>
      <c r="J23" s="122"/>
      <c r="K23" s="123">
        <v>49</v>
      </c>
      <c r="L23" s="123">
        <v>49</v>
      </c>
      <c r="M23" s="126"/>
      <c r="N23" s="127"/>
      <c r="O23" s="128"/>
    </row>
    <row r="24" spans="1:15" ht="17.25" thickBot="1">
      <c r="A24" s="86"/>
      <c r="B24" s="86"/>
      <c r="C24" s="112" t="s">
        <v>272</v>
      </c>
      <c r="D24" s="112"/>
      <c r="E24" s="112"/>
      <c r="F24" s="112"/>
      <c r="G24" s="108"/>
      <c r="H24" s="108"/>
      <c r="I24" s="108"/>
      <c r="J24" s="108"/>
      <c r="K24" s="109">
        <v>1</v>
      </c>
      <c r="L24" s="109">
        <v>1</v>
      </c>
      <c r="M24" s="129"/>
      <c r="N24" s="130"/>
      <c r="O24" s="131"/>
    </row>
    <row r="25" spans="1:15" ht="16.5">
      <c r="A25" s="148"/>
      <c r="B25" s="148" t="s">
        <v>207</v>
      </c>
      <c r="C25" s="148" t="s">
        <v>208</v>
      </c>
      <c r="D25" s="49">
        <f>E25/F25</f>
        <v>1</v>
      </c>
      <c r="E25" s="50">
        <f>H25+K25</f>
        <v>87</v>
      </c>
      <c r="F25" s="50">
        <f>I25+L25</f>
        <v>87</v>
      </c>
      <c r="G25" s="49">
        <f>H25/I25</f>
        <v>1</v>
      </c>
      <c r="H25" s="53">
        <f>H26</f>
        <v>21</v>
      </c>
      <c r="I25" s="53">
        <f>I26</f>
        <v>21</v>
      </c>
      <c r="J25" s="49">
        <f>K25/L25</f>
        <v>1</v>
      </c>
      <c r="K25" s="53">
        <f>SUM(K26:K28)</f>
        <v>66</v>
      </c>
      <c r="L25" s="53">
        <f>SUM(L26:L28)</f>
        <v>66</v>
      </c>
      <c r="M25" s="132"/>
      <c r="N25" s="133"/>
      <c r="O25" s="134"/>
    </row>
    <row r="26" spans="1:15" ht="16.5">
      <c r="A26" s="80"/>
      <c r="B26" s="80"/>
      <c r="C26" s="124" t="s">
        <v>265</v>
      </c>
      <c r="D26" s="124"/>
      <c r="E26" s="124"/>
      <c r="F26" s="124"/>
      <c r="G26" s="120"/>
      <c r="H26" s="121">
        <v>21</v>
      </c>
      <c r="I26" s="121">
        <v>21</v>
      </c>
      <c r="J26" s="120"/>
      <c r="K26" s="120"/>
      <c r="L26" s="120"/>
      <c r="M26" s="132"/>
      <c r="N26" s="133"/>
      <c r="O26" s="134"/>
    </row>
    <row r="27" spans="1:15" ht="16.5">
      <c r="A27" s="95"/>
      <c r="B27" s="95"/>
      <c r="C27" s="125" t="s">
        <v>271</v>
      </c>
      <c r="D27" s="125"/>
      <c r="E27" s="125"/>
      <c r="F27" s="125"/>
      <c r="G27" s="122"/>
      <c r="H27" s="122"/>
      <c r="I27" s="122"/>
      <c r="J27" s="122"/>
      <c r="K27" s="123">
        <v>13</v>
      </c>
      <c r="L27" s="123">
        <v>13</v>
      </c>
      <c r="M27" s="126"/>
      <c r="N27" s="127"/>
      <c r="O27" s="128"/>
    </row>
    <row r="28" spans="1:15" ht="17.25" thickBot="1">
      <c r="A28" s="86"/>
      <c r="B28" s="86"/>
      <c r="C28" s="112" t="s">
        <v>273</v>
      </c>
      <c r="D28" s="112"/>
      <c r="E28" s="112"/>
      <c r="F28" s="112"/>
      <c r="G28" s="108"/>
      <c r="H28" s="108"/>
      <c r="I28" s="108"/>
      <c r="J28" s="108"/>
      <c r="K28" s="109">
        <v>53</v>
      </c>
      <c r="L28" s="109">
        <v>53</v>
      </c>
      <c r="M28" s="129"/>
      <c r="N28" s="130"/>
      <c r="O28" s="131"/>
    </row>
    <row r="29" spans="1:15" ht="16.5">
      <c r="A29" s="148"/>
      <c r="B29" s="148" t="s">
        <v>209</v>
      </c>
      <c r="C29" s="148" t="s">
        <v>201</v>
      </c>
      <c r="D29" s="49">
        <f>E29/F29</f>
        <v>1</v>
      </c>
      <c r="E29" s="50">
        <f>H29+K29</f>
        <v>72</v>
      </c>
      <c r="F29" s="50">
        <f>I29+L29</f>
        <v>72</v>
      </c>
      <c r="G29" s="49">
        <f>H29/I29</f>
        <v>1</v>
      </c>
      <c r="H29" s="53">
        <f>H30</f>
        <v>21</v>
      </c>
      <c r="I29" s="53">
        <f>I30</f>
        <v>21</v>
      </c>
      <c r="J29" s="49">
        <f>K29/L29</f>
        <v>1</v>
      </c>
      <c r="K29" s="53">
        <f>SUM(K30:K33)</f>
        <v>51</v>
      </c>
      <c r="L29" s="53">
        <f>SUM(L30:L33)</f>
        <v>51</v>
      </c>
      <c r="M29" s="132"/>
      <c r="N29" s="133"/>
      <c r="O29" s="134"/>
    </row>
    <row r="30" spans="1:15" ht="16.5">
      <c r="A30" s="80"/>
      <c r="B30" s="80"/>
      <c r="C30" s="124" t="s">
        <v>265</v>
      </c>
      <c r="D30" s="124"/>
      <c r="E30" s="124"/>
      <c r="F30" s="124"/>
      <c r="G30" s="120"/>
      <c r="H30" s="121">
        <v>21</v>
      </c>
      <c r="I30" s="121">
        <v>21</v>
      </c>
      <c r="J30" s="120"/>
      <c r="K30" s="120"/>
      <c r="L30" s="120"/>
      <c r="M30" s="132"/>
      <c r="N30" s="133"/>
      <c r="O30" s="134"/>
    </row>
    <row r="31" spans="1:15" ht="16.5">
      <c r="A31" s="95"/>
      <c r="B31" s="95"/>
      <c r="C31" s="125" t="s">
        <v>274</v>
      </c>
      <c r="D31" s="125"/>
      <c r="E31" s="125"/>
      <c r="F31" s="125"/>
      <c r="G31" s="122"/>
      <c r="H31" s="122"/>
      <c r="I31" s="122"/>
      <c r="J31" s="122"/>
      <c r="K31" s="123">
        <v>37</v>
      </c>
      <c r="L31" s="123">
        <v>37</v>
      </c>
      <c r="M31" s="126"/>
      <c r="N31" s="127"/>
      <c r="O31" s="128"/>
    </row>
    <row r="32" spans="1:15" ht="16.5">
      <c r="A32" s="95"/>
      <c r="B32" s="95"/>
      <c r="C32" s="125" t="s">
        <v>275</v>
      </c>
      <c r="D32" s="125"/>
      <c r="E32" s="125"/>
      <c r="F32" s="125"/>
      <c r="G32" s="122"/>
      <c r="H32" s="122"/>
      <c r="I32" s="122"/>
      <c r="J32" s="122"/>
      <c r="K32" s="123">
        <v>1</v>
      </c>
      <c r="L32" s="123">
        <v>1</v>
      </c>
      <c r="M32" s="126"/>
      <c r="N32" s="127"/>
      <c r="O32" s="128"/>
    </row>
    <row r="33" spans="1:17" ht="17.25" thickBot="1">
      <c r="A33" s="86"/>
      <c r="B33" s="86"/>
      <c r="C33" s="112" t="s">
        <v>276</v>
      </c>
      <c r="D33" s="112"/>
      <c r="E33" s="112"/>
      <c r="F33" s="112"/>
      <c r="G33" s="108"/>
      <c r="H33" s="108"/>
      <c r="I33" s="108"/>
      <c r="J33" s="108"/>
      <c r="K33" s="109">
        <v>13</v>
      </c>
      <c r="L33" s="109">
        <v>13</v>
      </c>
      <c r="M33" s="129"/>
      <c r="N33" s="130"/>
      <c r="O33" s="131"/>
    </row>
    <row r="34" spans="1:17" ht="16.5">
      <c r="A34" s="148"/>
      <c r="B34" s="148" t="s">
        <v>210</v>
      </c>
      <c r="C34" s="148" t="s">
        <v>201</v>
      </c>
      <c r="D34" s="49">
        <f>E34/F34</f>
        <v>0.98795180722891562</v>
      </c>
      <c r="E34" s="50">
        <f>H34+K34</f>
        <v>82</v>
      </c>
      <c r="F34" s="50">
        <f>I34+L34</f>
        <v>83</v>
      </c>
      <c r="G34" s="49">
        <f>H34/I34</f>
        <v>1</v>
      </c>
      <c r="H34" s="53">
        <f>H35</f>
        <v>21</v>
      </c>
      <c r="I34" s="53">
        <f>I35</f>
        <v>21</v>
      </c>
      <c r="J34" s="49">
        <f>K34/L34</f>
        <v>0.9838709677419355</v>
      </c>
      <c r="K34" s="53">
        <f>SUM(K35:K37)</f>
        <v>61</v>
      </c>
      <c r="L34" s="53">
        <f>SUM(L35:L37)</f>
        <v>62</v>
      </c>
      <c r="M34" s="132"/>
      <c r="N34" s="133"/>
      <c r="O34" s="134"/>
    </row>
    <row r="35" spans="1:17" ht="16.5">
      <c r="A35" s="80"/>
      <c r="B35" s="80"/>
      <c r="C35" s="124" t="s">
        <v>265</v>
      </c>
      <c r="D35" s="124"/>
      <c r="E35" s="124"/>
      <c r="F35" s="124"/>
      <c r="G35" s="120"/>
      <c r="H35" s="121">
        <v>21</v>
      </c>
      <c r="I35" s="121">
        <v>21</v>
      </c>
      <c r="J35" s="120"/>
      <c r="K35" s="120"/>
      <c r="L35" s="120"/>
      <c r="M35" s="132"/>
      <c r="N35" s="133"/>
      <c r="O35" s="134"/>
    </row>
    <row r="36" spans="1:17" ht="16.5">
      <c r="A36" s="95"/>
      <c r="B36" s="95"/>
      <c r="C36" s="125" t="s">
        <v>277</v>
      </c>
      <c r="D36" s="125"/>
      <c r="E36" s="125"/>
      <c r="F36" s="125"/>
      <c r="G36" s="122"/>
      <c r="H36" s="122"/>
      <c r="I36" s="122"/>
      <c r="J36" s="122"/>
      <c r="K36" s="123">
        <v>48</v>
      </c>
      <c r="L36" s="123">
        <v>49</v>
      </c>
      <c r="M36" s="126" t="s">
        <v>211</v>
      </c>
      <c r="N36" s="127" t="s">
        <v>212</v>
      </c>
      <c r="O36" s="128" t="s">
        <v>213</v>
      </c>
      <c r="Q36" s="164">
        <v>1</v>
      </c>
    </row>
    <row r="37" spans="1:17" ht="17.25" thickBot="1">
      <c r="A37" s="86"/>
      <c r="B37" s="86"/>
      <c r="C37" s="112" t="s">
        <v>276</v>
      </c>
      <c r="D37" s="112"/>
      <c r="E37" s="112"/>
      <c r="F37" s="112"/>
      <c r="G37" s="108"/>
      <c r="H37" s="108"/>
      <c r="I37" s="108"/>
      <c r="J37" s="108"/>
      <c r="K37" s="109">
        <v>13</v>
      </c>
      <c r="L37" s="109">
        <v>13</v>
      </c>
      <c r="M37" s="129"/>
      <c r="N37" s="130"/>
      <c r="O37" s="131"/>
    </row>
    <row r="38" spans="1:17" ht="16.5">
      <c r="A38" s="148"/>
      <c r="B38" s="148" t="s">
        <v>214</v>
      </c>
      <c r="C38" s="148" t="s">
        <v>199</v>
      </c>
      <c r="D38" s="49">
        <f>E38/F38</f>
        <v>1</v>
      </c>
      <c r="E38" s="50">
        <f>H38+K38</f>
        <v>73</v>
      </c>
      <c r="F38" s="50">
        <f>I38+L38</f>
        <v>73</v>
      </c>
      <c r="G38" s="49">
        <f>H38/I38</f>
        <v>1</v>
      </c>
      <c r="H38" s="53">
        <f>H39</f>
        <v>21</v>
      </c>
      <c r="I38" s="53">
        <f>I39</f>
        <v>21</v>
      </c>
      <c r="J38" s="49">
        <f>K38/L38</f>
        <v>1</v>
      </c>
      <c r="K38" s="54">
        <f>SUM(K39:K40)</f>
        <v>52</v>
      </c>
      <c r="L38" s="54">
        <f>SUM(L39:L40)</f>
        <v>52</v>
      </c>
      <c r="M38" s="135"/>
      <c r="N38" s="136"/>
      <c r="O38" s="137"/>
    </row>
    <row r="39" spans="1:17" ht="16.5">
      <c r="A39" s="83"/>
      <c r="B39" s="83"/>
      <c r="C39" s="111" t="s">
        <v>262</v>
      </c>
      <c r="D39" s="111"/>
      <c r="E39" s="111"/>
      <c r="F39" s="111"/>
      <c r="G39" s="105"/>
      <c r="H39" s="106">
        <v>21</v>
      </c>
      <c r="I39" s="106">
        <v>21</v>
      </c>
      <c r="J39" s="105"/>
      <c r="K39" s="105"/>
      <c r="L39" s="105"/>
      <c r="M39" s="138"/>
      <c r="N39" s="139"/>
      <c r="O39" s="140"/>
    </row>
    <row r="40" spans="1:17" ht="17.25" thickBot="1">
      <c r="A40" s="86"/>
      <c r="B40" s="86"/>
      <c r="C40" s="112" t="s">
        <v>273</v>
      </c>
      <c r="D40" s="112"/>
      <c r="E40" s="112"/>
      <c r="F40" s="112"/>
      <c r="G40" s="108"/>
      <c r="H40" s="108"/>
      <c r="I40" s="108"/>
      <c r="J40" s="108"/>
      <c r="K40" s="109">
        <v>52</v>
      </c>
      <c r="L40" s="109">
        <v>52</v>
      </c>
      <c r="M40" s="129"/>
      <c r="N40" s="130"/>
      <c r="O40" s="131"/>
    </row>
    <row r="41" spans="1:17" ht="16.5">
      <c r="A41" s="148"/>
      <c r="B41" s="148" t="s">
        <v>215</v>
      </c>
      <c r="C41" s="148" t="s">
        <v>208</v>
      </c>
      <c r="D41" s="49">
        <f>E41/F41</f>
        <v>1</v>
      </c>
      <c r="E41" s="50">
        <f>H41+K41</f>
        <v>87</v>
      </c>
      <c r="F41" s="50">
        <f>I41+L41</f>
        <v>87</v>
      </c>
      <c r="G41" s="49">
        <f>H41/I41</f>
        <v>1</v>
      </c>
      <c r="H41" s="53">
        <f>H42</f>
        <v>21</v>
      </c>
      <c r="I41" s="53">
        <f>I42</f>
        <v>21</v>
      </c>
      <c r="J41" s="49">
        <f>K41/L41</f>
        <v>1</v>
      </c>
      <c r="K41" s="54">
        <f>SUM(K42:K44)</f>
        <v>66</v>
      </c>
      <c r="L41" s="54">
        <f>SUM(L42:L44)</f>
        <v>66</v>
      </c>
      <c r="M41" s="132"/>
      <c r="N41" s="133"/>
      <c r="O41" s="134"/>
    </row>
    <row r="42" spans="1:17" ht="16.5">
      <c r="A42" s="80"/>
      <c r="B42" s="80"/>
      <c r="C42" s="124" t="s">
        <v>262</v>
      </c>
      <c r="D42" s="124"/>
      <c r="E42" s="124"/>
      <c r="F42" s="124"/>
      <c r="G42" s="120"/>
      <c r="H42" s="121">
        <v>21</v>
      </c>
      <c r="I42" s="121">
        <v>21</v>
      </c>
      <c r="J42" s="120"/>
      <c r="K42" s="120"/>
      <c r="L42" s="120"/>
      <c r="M42" s="132"/>
      <c r="N42" s="133"/>
      <c r="O42" s="134"/>
    </row>
    <row r="43" spans="1:17" ht="16.5">
      <c r="A43" s="95"/>
      <c r="B43" s="95"/>
      <c r="C43" s="125" t="s">
        <v>278</v>
      </c>
      <c r="D43" s="125"/>
      <c r="E43" s="125"/>
      <c r="F43" s="125"/>
      <c r="G43" s="122"/>
      <c r="H43" s="122"/>
      <c r="I43" s="122"/>
      <c r="J43" s="122"/>
      <c r="K43" s="123">
        <v>53</v>
      </c>
      <c r="L43" s="123">
        <v>53</v>
      </c>
      <c r="M43" s="126"/>
      <c r="N43" s="127"/>
      <c r="O43" s="128"/>
    </row>
    <row r="44" spans="1:17" ht="17.25" thickBot="1">
      <c r="A44" s="86"/>
      <c r="B44" s="86"/>
      <c r="C44" s="112" t="s">
        <v>279</v>
      </c>
      <c r="D44" s="112"/>
      <c r="E44" s="112"/>
      <c r="F44" s="112"/>
      <c r="G44" s="108"/>
      <c r="H44" s="108"/>
      <c r="I44" s="108"/>
      <c r="J44" s="108"/>
      <c r="K44" s="109">
        <v>13</v>
      </c>
      <c r="L44" s="109">
        <v>13</v>
      </c>
      <c r="M44" s="129"/>
      <c r="N44" s="130"/>
      <c r="O44" s="131"/>
    </row>
    <row r="45" spans="1:17" ht="16.5">
      <c r="A45" s="148"/>
      <c r="B45" s="148" t="s">
        <v>216</v>
      </c>
      <c r="C45" s="148" t="s">
        <v>201</v>
      </c>
      <c r="D45" s="49">
        <f>E45/F45</f>
        <v>1</v>
      </c>
      <c r="E45" s="50">
        <f>H45+K45</f>
        <v>59</v>
      </c>
      <c r="F45" s="50">
        <f>I45+L45</f>
        <v>59</v>
      </c>
      <c r="G45" s="52">
        <f>H45/I45</f>
        <v>1</v>
      </c>
      <c r="H45" s="51">
        <f>H46</f>
        <v>21</v>
      </c>
      <c r="I45" s="51">
        <f>I46</f>
        <v>21</v>
      </c>
      <c r="J45" s="52">
        <f>K45/L45</f>
        <v>1</v>
      </c>
      <c r="K45" s="53">
        <f>SUM(K46:K47)</f>
        <v>38</v>
      </c>
      <c r="L45" s="53">
        <f>SUM(L46:L47)</f>
        <v>38</v>
      </c>
      <c r="M45" s="132"/>
      <c r="N45" s="133"/>
      <c r="O45" s="134"/>
    </row>
    <row r="46" spans="1:17" ht="16.5">
      <c r="A46" s="83"/>
      <c r="B46" s="83"/>
      <c r="C46" s="111" t="s">
        <v>268</v>
      </c>
      <c r="D46" s="111"/>
      <c r="E46" s="111"/>
      <c r="F46" s="111"/>
      <c r="G46" s="105"/>
      <c r="H46" s="106">
        <v>21</v>
      </c>
      <c r="I46" s="106">
        <v>21</v>
      </c>
      <c r="J46" s="105"/>
      <c r="K46" s="105"/>
      <c r="L46" s="105"/>
      <c r="M46" s="141"/>
      <c r="N46" s="142"/>
      <c r="O46" s="143"/>
    </row>
    <row r="47" spans="1:17" ht="17.25" thickBot="1">
      <c r="A47" s="86"/>
      <c r="B47" s="86"/>
      <c r="C47" s="112" t="s">
        <v>280</v>
      </c>
      <c r="D47" s="112"/>
      <c r="E47" s="112"/>
      <c r="F47" s="112"/>
      <c r="G47" s="108"/>
      <c r="H47" s="108"/>
      <c r="I47" s="108"/>
      <c r="J47" s="108"/>
      <c r="K47" s="109">
        <v>38</v>
      </c>
      <c r="L47" s="109">
        <v>38</v>
      </c>
      <c r="M47" s="129"/>
      <c r="N47" s="130"/>
      <c r="O47" s="131"/>
    </row>
    <row r="48" spans="1:17" ht="16.5">
      <c r="A48" s="148"/>
      <c r="B48" s="148" t="s">
        <v>217</v>
      </c>
      <c r="C48" s="148" t="s">
        <v>218</v>
      </c>
      <c r="D48" s="49">
        <f>E48/F48</f>
        <v>0.98648648648648651</v>
      </c>
      <c r="E48" s="50">
        <f>H48+K48</f>
        <v>73</v>
      </c>
      <c r="F48" s="50">
        <f>I48+L48</f>
        <v>74</v>
      </c>
      <c r="G48" s="52">
        <f>H48/I48</f>
        <v>1</v>
      </c>
      <c r="H48" s="51">
        <f>H49</f>
        <v>21</v>
      </c>
      <c r="I48" s="51">
        <f>I49</f>
        <v>21</v>
      </c>
      <c r="J48" s="52">
        <f>K48/L48</f>
        <v>0.98113207547169812</v>
      </c>
      <c r="K48" s="53">
        <f>SUM(K49:K50)</f>
        <v>52</v>
      </c>
      <c r="L48" s="53">
        <f>SUM(L49:L50)</f>
        <v>53</v>
      </c>
      <c r="M48" s="132"/>
      <c r="N48" s="133"/>
      <c r="O48" s="134"/>
    </row>
    <row r="49" spans="1:17" ht="16.5">
      <c r="A49" s="83"/>
      <c r="B49" s="83"/>
      <c r="C49" s="111" t="s">
        <v>281</v>
      </c>
      <c r="D49" s="111"/>
      <c r="E49" s="111"/>
      <c r="F49" s="111"/>
      <c r="G49" s="105"/>
      <c r="H49" s="106">
        <v>21</v>
      </c>
      <c r="I49" s="106">
        <v>21</v>
      </c>
      <c r="J49" s="105"/>
      <c r="K49" s="105"/>
      <c r="L49" s="105"/>
      <c r="M49" s="141"/>
      <c r="N49" s="142"/>
      <c r="O49" s="143"/>
    </row>
    <row r="50" spans="1:17" ht="17.25" thickBot="1">
      <c r="A50" s="86"/>
      <c r="B50" s="86"/>
      <c r="C50" s="112" t="s">
        <v>273</v>
      </c>
      <c r="D50" s="112"/>
      <c r="E50" s="112"/>
      <c r="F50" s="112"/>
      <c r="G50" s="108"/>
      <c r="H50" s="108"/>
      <c r="I50" s="108"/>
      <c r="J50" s="108"/>
      <c r="K50" s="109">
        <v>52</v>
      </c>
      <c r="L50" s="109">
        <v>53</v>
      </c>
      <c r="M50" s="129" t="s">
        <v>219</v>
      </c>
      <c r="N50" s="130" t="s">
        <v>220</v>
      </c>
      <c r="O50" s="131" t="s">
        <v>213</v>
      </c>
      <c r="Q50" s="164">
        <v>1</v>
      </c>
    </row>
    <row r="51" spans="1:17" ht="16.5">
      <c r="A51" s="148"/>
      <c r="B51" s="148" t="s">
        <v>221</v>
      </c>
      <c r="C51" s="148" t="s">
        <v>201</v>
      </c>
      <c r="D51" s="49">
        <f>E51/F51</f>
        <v>0.98648648648648651</v>
      </c>
      <c r="E51" s="50">
        <f>H51+K51</f>
        <v>73</v>
      </c>
      <c r="F51" s="50">
        <f>I51+L51</f>
        <v>74</v>
      </c>
      <c r="G51" s="49">
        <f>H51/I51</f>
        <v>0.95238095238095233</v>
      </c>
      <c r="H51" s="53">
        <f>H52</f>
        <v>20</v>
      </c>
      <c r="I51" s="53">
        <f>I52</f>
        <v>21</v>
      </c>
      <c r="J51" s="49">
        <f>K51/L51</f>
        <v>1</v>
      </c>
      <c r="K51" s="54">
        <f>SUM(K52:K54)</f>
        <v>53</v>
      </c>
      <c r="L51" s="54">
        <f>SUM(L52:L54)</f>
        <v>53</v>
      </c>
      <c r="M51" s="132"/>
      <c r="N51" s="133"/>
      <c r="O51" s="134"/>
    </row>
    <row r="52" spans="1:17" ht="16.5">
      <c r="A52" s="80"/>
      <c r="B52" s="80"/>
      <c r="C52" s="124" t="s">
        <v>262</v>
      </c>
      <c r="D52" s="124"/>
      <c r="E52" s="124"/>
      <c r="F52" s="124"/>
      <c r="G52" s="120"/>
      <c r="H52" s="121">
        <v>20</v>
      </c>
      <c r="I52" s="121">
        <v>21</v>
      </c>
      <c r="J52" s="120"/>
      <c r="K52" s="120"/>
      <c r="L52" s="120"/>
      <c r="M52" s="132" t="s">
        <v>296</v>
      </c>
      <c r="N52" s="133" t="s">
        <v>297</v>
      </c>
      <c r="O52" s="134" t="s">
        <v>363</v>
      </c>
    </row>
    <row r="53" spans="1:17" ht="16.5">
      <c r="A53" s="95"/>
      <c r="B53" s="95"/>
      <c r="C53" s="125" t="s">
        <v>269</v>
      </c>
      <c r="D53" s="125"/>
      <c r="E53" s="125"/>
      <c r="F53" s="125"/>
      <c r="G53" s="122"/>
      <c r="H53" s="122"/>
      <c r="I53" s="122"/>
      <c r="J53" s="122"/>
      <c r="K53" s="123">
        <v>1</v>
      </c>
      <c r="L53" s="123">
        <v>1</v>
      </c>
      <c r="M53" s="126"/>
      <c r="N53" s="127"/>
      <c r="O53" s="128"/>
    </row>
    <row r="54" spans="1:17" ht="17.25" thickBot="1">
      <c r="A54" s="86"/>
      <c r="B54" s="86"/>
      <c r="C54" s="112" t="s">
        <v>282</v>
      </c>
      <c r="D54" s="112"/>
      <c r="E54" s="112"/>
      <c r="F54" s="112"/>
      <c r="G54" s="108"/>
      <c r="H54" s="108"/>
      <c r="I54" s="108"/>
      <c r="J54" s="108"/>
      <c r="K54" s="109">
        <v>52</v>
      </c>
      <c r="L54" s="109">
        <v>52</v>
      </c>
      <c r="M54" s="129"/>
      <c r="N54" s="130"/>
      <c r="O54" s="131"/>
    </row>
    <row r="55" spans="1:17" ht="16.5">
      <c r="A55" s="148"/>
      <c r="B55" s="148" t="s">
        <v>222</v>
      </c>
      <c r="C55" s="148" t="s">
        <v>201</v>
      </c>
      <c r="D55" s="49">
        <f>E55/F55</f>
        <v>0.98795180722891562</v>
      </c>
      <c r="E55" s="50">
        <f>H55+K55</f>
        <v>82</v>
      </c>
      <c r="F55" s="50">
        <f>I55+L55</f>
        <v>83</v>
      </c>
      <c r="G55" s="49">
        <f>H55/I55</f>
        <v>0.95238095238095233</v>
      </c>
      <c r="H55" s="53">
        <f>H56</f>
        <v>20</v>
      </c>
      <c r="I55" s="53">
        <f>I56</f>
        <v>21</v>
      </c>
      <c r="J55" s="49">
        <f>K55/L55</f>
        <v>1</v>
      </c>
      <c r="K55" s="54">
        <f>SUM(K56:K58)</f>
        <v>62</v>
      </c>
      <c r="L55" s="54">
        <f>SUM(L56:L58)</f>
        <v>62</v>
      </c>
      <c r="M55" s="132"/>
      <c r="N55" s="133"/>
      <c r="O55" s="134"/>
    </row>
    <row r="56" spans="1:17" ht="16.5">
      <c r="A56" s="80"/>
      <c r="B56" s="80"/>
      <c r="C56" s="124" t="s">
        <v>265</v>
      </c>
      <c r="D56" s="124"/>
      <c r="E56" s="124"/>
      <c r="F56" s="124"/>
      <c r="G56" s="120"/>
      <c r="H56" s="121">
        <v>20</v>
      </c>
      <c r="I56" s="121">
        <v>21</v>
      </c>
      <c r="J56" s="120"/>
      <c r="K56" s="120"/>
      <c r="L56" s="120"/>
      <c r="M56" s="132" t="s">
        <v>298</v>
      </c>
      <c r="N56" s="133" t="s">
        <v>299</v>
      </c>
      <c r="O56" s="134" t="s">
        <v>300</v>
      </c>
    </row>
    <row r="57" spans="1:17" ht="16.5">
      <c r="A57" s="95"/>
      <c r="B57" s="95"/>
      <c r="C57" s="125" t="s">
        <v>277</v>
      </c>
      <c r="D57" s="125"/>
      <c r="E57" s="125"/>
      <c r="F57" s="125"/>
      <c r="G57" s="122"/>
      <c r="H57" s="122"/>
      <c r="I57" s="122"/>
      <c r="J57" s="122"/>
      <c r="K57" s="123">
        <v>49</v>
      </c>
      <c r="L57" s="123">
        <v>49</v>
      </c>
      <c r="M57" s="126"/>
      <c r="N57" s="127"/>
      <c r="O57" s="128"/>
    </row>
    <row r="58" spans="1:17" ht="17.25" thickBot="1">
      <c r="A58" s="86"/>
      <c r="B58" s="86"/>
      <c r="C58" s="112" t="s">
        <v>276</v>
      </c>
      <c r="D58" s="112"/>
      <c r="E58" s="112"/>
      <c r="F58" s="112"/>
      <c r="G58" s="108"/>
      <c r="H58" s="108"/>
      <c r="I58" s="108"/>
      <c r="J58" s="108"/>
      <c r="K58" s="109">
        <v>13</v>
      </c>
      <c r="L58" s="109">
        <v>13</v>
      </c>
      <c r="M58" s="129"/>
      <c r="N58" s="130"/>
      <c r="O58" s="131"/>
    </row>
    <row r="59" spans="1:17" ht="16.5">
      <c r="A59" s="148"/>
      <c r="B59" s="148" t="s">
        <v>224</v>
      </c>
      <c r="C59" s="148" t="s">
        <v>201</v>
      </c>
      <c r="D59" s="49">
        <f>E59/F59</f>
        <v>0.98611111111111116</v>
      </c>
      <c r="E59" s="50">
        <f>H59+K59</f>
        <v>71</v>
      </c>
      <c r="F59" s="50">
        <f>I59+L59</f>
        <v>72</v>
      </c>
      <c r="G59" s="49">
        <f>H59/I59</f>
        <v>1</v>
      </c>
      <c r="H59" s="53">
        <f>H60</f>
        <v>21</v>
      </c>
      <c r="I59" s="53">
        <f>I60</f>
        <v>21</v>
      </c>
      <c r="J59" s="49">
        <f>K59/L59</f>
        <v>0.98039215686274506</v>
      </c>
      <c r="K59" s="54">
        <f>SUM(K60:K62)</f>
        <v>50</v>
      </c>
      <c r="L59" s="54">
        <f>SUM(L60:L62)</f>
        <v>51</v>
      </c>
      <c r="M59" s="132"/>
      <c r="N59" s="133"/>
      <c r="O59" s="134"/>
    </row>
    <row r="60" spans="1:17" ht="16.5">
      <c r="A60" s="80"/>
      <c r="B60" s="80"/>
      <c r="C60" s="124" t="s">
        <v>283</v>
      </c>
      <c r="D60" s="124"/>
      <c r="E60" s="124"/>
      <c r="F60" s="124"/>
      <c r="G60" s="120"/>
      <c r="H60" s="121">
        <v>21</v>
      </c>
      <c r="I60" s="121">
        <v>21</v>
      </c>
      <c r="J60" s="120"/>
      <c r="K60" s="120"/>
      <c r="L60" s="120"/>
      <c r="M60" s="132"/>
      <c r="N60" s="133"/>
      <c r="O60" s="134"/>
    </row>
    <row r="61" spans="1:17" ht="16.5">
      <c r="A61" s="95"/>
      <c r="B61" s="95"/>
      <c r="C61" s="125" t="s">
        <v>284</v>
      </c>
      <c r="D61" s="125"/>
      <c r="E61" s="125"/>
      <c r="F61" s="125"/>
      <c r="G61" s="122"/>
      <c r="H61" s="122"/>
      <c r="I61" s="122"/>
      <c r="J61" s="122"/>
      <c r="K61" s="123">
        <v>13</v>
      </c>
      <c r="L61" s="123">
        <v>13</v>
      </c>
      <c r="M61" s="126"/>
      <c r="N61" s="127"/>
      <c r="O61" s="128"/>
    </row>
    <row r="62" spans="1:17" ht="17.25" thickBot="1">
      <c r="A62" s="86"/>
      <c r="B62" s="86"/>
      <c r="C62" s="112" t="s">
        <v>272</v>
      </c>
      <c r="D62" s="112"/>
      <c r="E62" s="112"/>
      <c r="F62" s="112"/>
      <c r="G62" s="108"/>
      <c r="H62" s="108"/>
      <c r="I62" s="108"/>
      <c r="J62" s="108"/>
      <c r="K62" s="109">
        <v>37</v>
      </c>
      <c r="L62" s="109">
        <v>38</v>
      </c>
      <c r="M62" s="129" t="s">
        <v>225</v>
      </c>
      <c r="N62" s="130" t="s">
        <v>226</v>
      </c>
      <c r="O62" s="131" t="s">
        <v>223</v>
      </c>
    </row>
    <row r="63" spans="1:17" ht="16.5">
      <c r="A63" s="148"/>
      <c r="B63" s="148" t="s">
        <v>227</v>
      </c>
      <c r="C63" s="148" t="s">
        <v>201</v>
      </c>
      <c r="D63" s="49">
        <f>E63/F63</f>
        <v>1</v>
      </c>
      <c r="E63" s="50">
        <f>H63+K63</f>
        <v>70</v>
      </c>
      <c r="F63" s="50">
        <f>I63+L63</f>
        <v>70</v>
      </c>
      <c r="G63" s="52">
        <f>H63/I63</f>
        <v>1</v>
      </c>
      <c r="H63" s="51">
        <f>H64</f>
        <v>21</v>
      </c>
      <c r="I63" s="51">
        <f>I64</f>
        <v>21</v>
      </c>
      <c r="J63" s="52">
        <f>K63/L63</f>
        <v>1</v>
      </c>
      <c r="K63" s="53">
        <f>SUM(K64:K65)</f>
        <v>49</v>
      </c>
      <c r="L63" s="53">
        <f>SUM(L64:L65)</f>
        <v>49</v>
      </c>
      <c r="M63" s="132"/>
      <c r="N63" s="133"/>
      <c r="O63" s="134"/>
    </row>
    <row r="64" spans="1:17" ht="16.5">
      <c r="A64" s="83"/>
      <c r="B64" s="83"/>
      <c r="C64" s="111" t="s">
        <v>285</v>
      </c>
      <c r="D64" s="111"/>
      <c r="E64" s="111"/>
      <c r="F64" s="111"/>
      <c r="G64" s="105"/>
      <c r="H64" s="106">
        <v>21</v>
      </c>
      <c r="I64" s="106">
        <v>21</v>
      </c>
      <c r="J64" s="105"/>
      <c r="K64" s="105"/>
      <c r="L64" s="105"/>
      <c r="M64" s="141"/>
      <c r="N64" s="142"/>
      <c r="O64" s="143"/>
    </row>
    <row r="65" spans="1:18" ht="17.25" thickBot="1">
      <c r="A65" s="86"/>
      <c r="B65" s="86"/>
      <c r="C65" s="112" t="s">
        <v>267</v>
      </c>
      <c r="D65" s="112"/>
      <c r="E65" s="112"/>
      <c r="F65" s="112"/>
      <c r="G65" s="108"/>
      <c r="H65" s="108"/>
      <c r="I65" s="108"/>
      <c r="J65" s="108"/>
      <c r="K65" s="109">
        <v>49</v>
      </c>
      <c r="L65" s="109">
        <v>49</v>
      </c>
      <c r="M65" s="129"/>
      <c r="N65" s="130"/>
      <c r="O65" s="131"/>
    </row>
    <row r="66" spans="1:18" ht="16.5">
      <c r="A66" s="148"/>
      <c r="B66" s="148" t="s">
        <v>228</v>
      </c>
      <c r="C66" s="148" t="s">
        <v>229</v>
      </c>
      <c r="D66" s="49">
        <f>E66/F66</f>
        <v>1</v>
      </c>
      <c r="E66" s="50">
        <f>H66+K66</f>
        <v>71</v>
      </c>
      <c r="F66" s="50">
        <f>I66+L66</f>
        <v>71</v>
      </c>
      <c r="G66" s="49">
        <f>H66/I66</f>
        <v>1</v>
      </c>
      <c r="H66" s="53">
        <f>H67</f>
        <v>21</v>
      </c>
      <c r="I66" s="53">
        <f>I67</f>
        <v>21</v>
      </c>
      <c r="J66" s="49">
        <f>K66/L66</f>
        <v>1</v>
      </c>
      <c r="K66" s="54">
        <f>SUM(K67:K69)</f>
        <v>50</v>
      </c>
      <c r="L66" s="54">
        <f>SUM(L67:L69)</f>
        <v>50</v>
      </c>
      <c r="M66" s="132"/>
      <c r="N66" s="133"/>
      <c r="O66" s="134"/>
    </row>
    <row r="67" spans="1:18" ht="16.5">
      <c r="A67" s="80"/>
      <c r="B67" s="80"/>
      <c r="C67" s="124" t="s">
        <v>262</v>
      </c>
      <c r="D67" s="124"/>
      <c r="E67" s="124"/>
      <c r="F67" s="124"/>
      <c r="G67" s="120"/>
      <c r="H67" s="121">
        <v>21</v>
      </c>
      <c r="I67" s="121">
        <v>21</v>
      </c>
      <c r="J67" s="120"/>
      <c r="K67" s="120"/>
      <c r="L67" s="120"/>
      <c r="M67" s="132"/>
      <c r="N67" s="133"/>
      <c r="O67" s="134"/>
    </row>
    <row r="68" spans="1:18" ht="16.5">
      <c r="A68" s="95"/>
      <c r="B68" s="95"/>
      <c r="C68" s="125" t="s">
        <v>286</v>
      </c>
      <c r="D68" s="125"/>
      <c r="E68" s="125"/>
      <c r="F68" s="125"/>
      <c r="G68" s="122"/>
      <c r="H68" s="122"/>
      <c r="I68" s="122"/>
      <c r="J68" s="122"/>
      <c r="K68" s="123">
        <v>12</v>
      </c>
      <c r="L68" s="123">
        <v>12</v>
      </c>
      <c r="M68" s="126"/>
      <c r="N68" s="127"/>
      <c r="O68" s="128"/>
    </row>
    <row r="69" spans="1:18" ht="17.25" thickBot="1">
      <c r="A69" s="86"/>
      <c r="B69" s="86"/>
      <c r="C69" s="112" t="s">
        <v>269</v>
      </c>
      <c r="D69" s="112"/>
      <c r="E69" s="112"/>
      <c r="F69" s="112"/>
      <c r="G69" s="108"/>
      <c r="H69" s="108"/>
      <c r="I69" s="108"/>
      <c r="J69" s="108"/>
      <c r="K69" s="109">
        <v>38</v>
      </c>
      <c r="L69" s="109">
        <v>38</v>
      </c>
      <c r="M69" s="129"/>
      <c r="N69" s="130"/>
      <c r="O69" s="131"/>
    </row>
    <row r="70" spans="1:18" ht="16.5">
      <c r="A70" s="148"/>
      <c r="B70" s="148" t="s">
        <v>230</v>
      </c>
      <c r="C70" s="148" t="s">
        <v>201</v>
      </c>
      <c r="D70" s="49">
        <f>E70/F70</f>
        <v>1</v>
      </c>
      <c r="E70" s="50">
        <f>H70+K70</f>
        <v>83</v>
      </c>
      <c r="F70" s="50">
        <f>I70+L70</f>
        <v>83</v>
      </c>
      <c r="G70" s="49">
        <f>H70/I70</f>
        <v>1</v>
      </c>
      <c r="H70" s="53">
        <f>H71</f>
        <v>21</v>
      </c>
      <c r="I70" s="53">
        <f>I71</f>
        <v>21</v>
      </c>
      <c r="J70" s="49">
        <f>K70/L70</f>
        <v>1</v>
      </c>
      <c r="K70" s="54">
        <f>SUM(K71:K73)</f>
        <v>62</v>
      </c>
      <c r="L70" s="54">
        <f>SUM(L71:L73)</f>
        <v>62</v>
      </c>
      <c r="M70" s="132"/>
      <c r="N70" s="133"/>
      <c r="O70" s="134"/>
    </row>
    <row r="71" spans="1:18" ht="16.5">
      <c r="A71" s="80"/>
      <c r="B71" s="80"/>
      <c r="C71" s="124" t="s">
        <v>262</v>
      </c>
      <c r="D71" s="124"/>
      <c r="E71" s="124"/>
      <c r="F71" s="124"/>
      <c r="G71" s="120"/>
      <c r="H71" s="121">
        <v>21</v>
      </c>
      <c r="I71" s="121">
        <v>21</v>
      </c>
      <c r="J71" s="120"/>
      <c r="K71" s="120"/>
      <c r="L71" s="120"/>
      <c r="M71" s="132"/>
      <c r="N71" s="133"/>
      <c r="O71" s="134"/>
    </row>
    <row r="72" spans="1:18" ht="16.5">
      <c r="A72" s="95"/>
      <c r="B72" s="95"/>
      <c r="C72" s="125" t="s">
        <v>277</v>
      </c>
      <c r="D72" s="125"/>
      <c r="E72" s="125"/>
      <c r="F72" s="125"/>
      <c r="G72" s="122"/>
      <c r="H72" s="122"/>
      <c r="I72" s="122"/>
      <c r="J72" s="122"/>
      <c r="K72" s="123">
        <v>49</v>
      </c>
      <c r="L72" s="123">
        <v>49</v>
      </c>
      <c r="M72" s="126"/>
      <c r="N72" s="127"/>
      <c r="O72" s="128"/>
    </row>
    <row r="73" spans="1:18" ht="17.25" thickBot="1">
      <c r="A73" s="86"/>
      <c r="B73" s="86"/>
      <c r="C73" s="112" t="s">
        <v>276</v>
      </c>
      <c r="D73" s="112"/>
      <c r="E73" s="112"/>
      <c r="F73" s="112"/>
      <c r="G73" s="108"/>
      <c r="H73" s="108"/>
      <c r="I73" s="108"/>
      <c r="J73" s="108"/>
      <c r="K73" s="109">
        <v>13</v>
      </c>
      <c r="L73" s="109">
        <v>13</v>
      </c>
      <c r="M73" s="129"/>
      <c r="N73" s="130"/>
      <c r="O73" s="131"/>
    </row>
    <row r="74" spans="1:18" ht="16.5">
      <c r="A74" s="148"/>
      <c r="B74" s="148" t="s">
        <v>231</v>
      </c>
      <c r="C74" s="148" t="s">
        <v>232</v>
      </c>
      <c r="D74" s="49">
        <f>E74/F74</f>
        <v>0.98305084745762716</v>
      </c>
      <c r="E74" s="50">
        <f>H74+K74</f>
        <v>58</v>
      </c>
      <c r="F74" s="50">
        <f>I74+L74</f>
        <v>59</v>
      </c>
      <c r="G74" s="52">
        <f>H74/I74</f>
        <v>1</v>
      </c>
      <c r="H74" s="51">
        <f>H75</f>
        <v>21</v>
      </c>
      <c r="I74" s="51">
        <f>I75</f>
        <v>21</v>
      </c>
      <c r="J74" s="52">
        <f>K74/L74</f>
        <v>0.97368421052631582</v>
      </c>
      <c r="K74" s="53">
        <f>SUM(K75:K76)</f>
        <v>37</v>
      </c>
      <c r="L74" s="53">
        <f>SUM(L75:L76)</f>
        <v>38</v>
      </c>
      <c r="M74" s="132"/>
      <c r="N74" s="133"/>
      <c r="O74" s="134"/>
    </row>
    <row r="75" spans="1:18" ht="16.5">
      <c r="A75" s="83"/>
      <c r="B75" s="83"/>
      <c r="C75" s="111" t="s">
        <v>262</v>
      </c>
      <c r="D75" s="111"/>
      <c r="E75" s="111"/>
      <c r="F75" s="111"/>
      <c r="G75" s="105"/>
      <c r="H75" s="106">
        <v>21</v>
      </c>
      <c r="I75" s="106">
        <v>21</v>
      </c>
      <c r="J75" s="105"/>
      <c r="K75" s="105"/>
      <c r="L75" s="105"/>
      <c r="M75" s="141"/>
      <c r="N75" s="142"/>
      <c r="O75" s="143"/>
    </row>
    <row r="76" spans="1:18" ht="17.25" thickBot="1">
      <c r="A76" s="86"/>
      <c r="B76" s="86"/>
      <c r="C76" s="112" t="s">
        <v>274</v>
      </c>
      <c r="D76" s="112"/>
      <c r="E76" s="112"/>
      <c r="F76" s="112"/>
      <c r="G76" s="108"/>
      <c r="H76" s="108"/>
      <c r="I76" s="108"/>
      <c r="J76" s="108"/>
      <c r="K76" s="109">
        <v>37</v>
      </c>
      <c r="L76" s="109">
        <v>38</v>
      </c>
      <c r="M76" s="129" t="s">
        <v>233</v>
      </c>
      <c r="N76" s="130" t="s">
        <v>234</v>
      </c>
      <c r="O76" s="131" t="s">
        <v>292</v>
      </c>
      <c r="R76" s="164">
        <v>1</v>
      </c>
    </row>
    <row r="77" spans="1:18" ht="16.5">
      <c r="A77" s="148"/>
      <c r="B77" s="148" t="s">
        <v>235</v>
      </c>
      <c r="C77" s="148" t="s">
        <v>236</v>
      </c>
      <c r="D77" s="49">
        <f>E77/F77</f>
        <v>1</v>
      </c>
      <c r="E77" s="50">
        <f>H77+K77</f>
        <v>83</v>
      </c>
      <c r="F77" s="50">
        <f>I77+L77</f>
        <v>83</v>
      </c>
      <c r="G77" s="49">
        <f>H77/I77</f>
        <v>1</v>
      </c>
      <c r="H77" s="53">
        <f>H78</f>
        <v>21</v>
      </c>
      <c r="I77" s="53">
        <f>I78</f>
        <v>21</v>
      </c>
      <c r="J77" s="49">
        <f>K77/L77</f>
        <v>1</v>
      </c>
      <c r="K77" s="54">
        <f>SUM(K78:K80)</f>
        <v>62</v>
      </c>
      <c r="L77" s="54">
        <f>SUM(L78:L80)</f>
        <v>62</v>
      </c>
      <c r="M77" s="132"/>
      <c r="N77" s="133"/>
      <c r="O77" s="134"/>
    </row>
    <row r="78" spans="1:18" ht="16.5">
      <c r="A78" s="80"/>
      <c r="B78" s="80"/>
      <c r="C78" s="124" t="s">
        <v>268</v>
      </c>
      <c r="D78" s="124"/>
      <c r="E78" s="124"/>
      <c r="F78" s="124"/>
      <c r="G78" s="120"/>
      <c r="H78" s="121">
        <v>21</v>
      </c>
      <c r="I78" s="121">
        <v>21</v>
      </c>
      <c r="J78" s="120"/>
      <c r="K78" s="120"/>
      <c r="L78" s="120"/>
      <c r="M78" s="132"/>
      <c r="N78" s="133"/>
      <c r="O78" s="134"/>
    </row>
    <row r="79" spans="1:18" ht="16.5">
      <c r="A79" s="95"/>
      <c r="B79" s="95"/>
      <c r="C79" s="125" t="s">
        <v>287</v>
      </c>
      <c r="D79" s="125"/>
      <c r="E79" s="125"/>
      <c r="F79" s="125"/>
      <c r="G79" s="122"/>
      <c r="H79" s="122"/>
      <c r="I79" s="122"/>
      <c r="J79" s="122"/>
      <c r="K79" s="123">
        <v>13</v>
      </c>
      <c r="L79" s="123">
        <v>13</v>
      </c>
      <c r="M79" s="126"/>
      <c r="N79" s="127"/>
      <c r="O79" s="128"/>
    </row>
    <row r="80" spans="1:18" ht="17.25" thickBot="1">
      <c r="A80" s="86"/>
      <c r="B80" s="86"/>
      <c r="C80" s="112" t="s">
        <v>267</v>
      </c>
      <c r="D80" s="112"/>
      <c r="E80" s="112"/>
      <c r="F80" s="112"/>
      <c r="G80" s="108"/>
      <c r="H80" s="108"/>
      <c r="I80" s="108"/>
      <c r="J80" s="108"/>
      <c r="K80" s="109">
        <v>49</v>
      </c>
      <c r="L80" s="109">
        <v>49</v>
      </c>
      <c r="M80" s="129"/>
      <c r="N80" s="130"/>
      <c r="O80" s="131"/>
    </row>
    <row r="81" spans="1:18" ht="16.5">
      <c r="A81" s="148"/>
      <c r="B81" s="148" t="s">
        <v>237</v>
      </c>
      <c r="C81" s="148" t="s">
        <v>232</v>
      </c>
      <c r="D81" s="49">
        <f>E81/F81</f>
        <v>0.94285714285714284</v>
      </c>
      <c r="E81" s="50">
        <f>H81+K81</f>
        <v>66</v>
      </c>
      <c r="F81" s="50">
        <f>I81+L81</f>
        <v>70</v>
      </c>
      <c r="G81" s="52">
        <f>H81/I81</f>
        <v>1</v>
      </c>
      <c r="H81" s="51">
        <f>H82</f>
        <v>21</v>
      </c>
      <c r="I81" s="51">
        <f>I82</f>
        <v>21</v>
      </c>
      <c r="J81" s="52">
        <f>K81/L81</f>
        <v>0.91836734693877553</v>
      </c>
      <c r="K81" s="53">
        <f>SUM(K82:K83)</f>
        <v>45</v>
      </c>
      <c r="L81" s="53">
        <f>SUM(L82:L83)</f>
        <v>49</v>
      </c>
      <c r="M81" s="132"/>
      <c r="N81" s="133"/>
      <c r="O81" s="134"/>
    </row>
    <row r="82" spans="1:18" ht="16.5">
      <c r="A82" s="83"/>
      <c r="B82" s="83"/>
      <c r="C82" s="111" t="s">
        <v>288</v>
      </c>
      <c r="D82" s="111"/>
      <c r="E82" s="111"/>
      <c r="F82" s="111"/>
      <c r="G82" s="105"/>
      <c r="H82" s="106">
        <v>21</v>
      </c>
      <c r="I82" s="106">
        <v>21</v>
      </c>
      <c r="J82" s="105"/>
      <c r="K82" s="105"/>
      <c r="L82" s="105"/>
      <c r="M82" s="141"/>
      <c r="N82" s="142"/>
      <c r="O82" s="143"/>
    </row>
    <row r="83" spans="1:18" ht="54.75" thickBot="1">
      <c r="A83" s="86"/>
      <c r="B83" s="86"/>
      <c r="C83" s="112" t="s">
        <v>289</v>
      </c>
      <c r="D83" s="112"/>
      <c r="E83" s="112"/>
      <c r="F83" s="112"/>
      <c r="G83" s="108"/>
      <c r="H83" s="108"/>
      <c r="I83" s="108"/>
      <c r="J83" s="108"/>
      <c r="K83" s="109">
        <v>45</v>
      </c>
      <c r="L83" s="109">
        <v>49</v>
      </c>
      <c r="M83" s="144" t="s">
        <v>238</v>
      </c>
      <c r="N83" s="145" t="s">
        <v>239</v>
      </c>
      <c r="O83" s="146" t="s">
        <v>240</v>
      </c>
    </row>
    <row r="84" spans="1:18" ht="16.5">
      <c r="A84" s="148"/>
      <c r="B84" s="148" t="s">
        <v>241</v>
      </c>
      <c r="C84" s="148" t="s">
        <v>201</v>
      </c>
      <c r="D84" s="49">
        <f>E84/F84</f>
        <v>1</v>
      </c>
      <c r="E84" s="50">
        <f>H84+K84</f>
        <v>74</v>
      </c>
      <c r="F84" s="50">
        <f>I84+L84</f>
        <v>74</v>
      </c>
      <c r="G84" s="52">
        <f>H84/I84</f>
        <v>1</v>
      </c>
      <c r="H84" s="51">
        <f>H85</f>
        <v>21</v>
      </c>
      <c r="I84" s="51">
        <f>I85</f>
        <v>21</v>
      </c>
      <c r="J84" s="52">
        <f>K84/L84</f>
        <v>1</v>
      </c>
      <c r="K84" s="53">
        <f>SUM(K85:K86)</f>
        <v>53</v>
      </c>
      <c r="L84" s="53">
        <f>SUM(L85:L86)</f>
        <v>53</v>
      </c>
      <c r="M84" s="132"/>
      <c r="N84" s="133"/>
      <c r="O84" s="134"/>
    </row>
    <row r="85" spans="1:18" ht="16.5">
      <c r="A85" s="83"/>
      <c r="B85" s="83"/>
      <c r="C85" s="111" t="s">
        <v>262</v>
      </c>
      <c r="D85" s="111"/>
      <c r="E85" s="111"/>
      <c r="F85" s="111"/>
      <c r="G85" s="105"/>
      <c r="H85" s="106">
        <v>21</v>
      </c>
      <c r="I85" s="106">
        <v>21</v>
      </c>
      <c r="J85" s="105"/>
      <c r="K85" s="105"/>
      <c r="L85" s="105"/>
      <c r="M85" s="141"/>
      <c r="N85" s="142"/>
      <c r="O85" s="143"/>
    </row>
    <row r="86" spans="1:18" ht="17.25" thickBot="1">
      <c r="A86" s="86"/>
      <c r="B86" s="86"/>
      <c r="C86" s="112" t="s">
        <v>275</v>
      </c>
      <c r="D86" s="112"/>
      <c r="E86" s="112"/>
      <c r="F86" s="112"/>
      <c r="G86" s="108"/>
      <c r="H86" s="108"/>
      <c r="I86" s="108"/>
      <c r="J86" s="108"/>
      <c r="K86" s="109">
        <v>53</v>
      </c>
      <c r="L86" s="109">
        <v>53</v>
      </c>
      <c r="M86" s="129"/>
      <c r="N86" s="130"/>
      <c r="O86" s="131"/>
    </row>
    <row r="87" spans="1:18" ht="16.5">
      <c r="A87" s="148"/>
      <c r="B87" s="148" t="s">
        <v>242</v>
      </c>
      <c r="C87" s="148" t="s">
        <v>201</v>
      </c>
      <c r="D87" s="49">
        <f>E87/F87</f>
        <v>1</v>
      </c>
      <c r="E87" s="50">
        <f>H87+K87</f>
        <v>74</v>
      </c>
      <c r="F87" s="50">
        <f>I87+L87</f>
        <v>74</v>
      </c>
      <c r="G87" s="52">
        <f>H87/I87</f>
        <v>1</v>
      </c>
      <c r="H87" s="51">
        <f>H88</f>
        <v>21</v>
      </c>
      <c r="I87" s="51">
        <f>I88</f>
        <v>21</v>
      </c>
      <c r="J87" s="52">
        <f>K87/L87</f>
        <v>1</v>
      </c>
      <c r="K87" s="53">
        <f>SUM(K88:K89)</f>
        <v>53</v>
      </c>
      <c r="L87" s="53">
        <f>SUM(L88:L89)</f>
        <v>53</v>
      </c>
      <c r="M87" s="132"/>
      <c r="N87" s="133"/>
      <c r="O87" s="134"/>
    </row>
    <row r="88" spans="1:18" ht="16.5">
      <c r="A88" s="83"/>
      <c r="B88" s="83"/>
      <c r="C88" s="111" t="s">
        <v>262</v>
      </c>
      <c r="D88" s="111"/>
      <c r="E88" s="111"/>
      <c r="F88" s="111"/>
      <c r="G88" s="105"/>
      <c r="H88" s="106">
        <v>21</v>
      </c>
      <c r="I88" s="106">
        <v>21</v>
      </c>
      <c r="J88" s="105"/>
      <c r="K88" s="105"/>
      <c r="L88" s="105"/>
      <c r="M88" s="141"/>
      <c r="N88" s="142"/>
      <c r="O88" s="143"/>
    </row>
    <row r="89" spans="1:18" ht="17.25" thickBot="1">
      <c r="A89" s="86"/>
      <c r="B89" s="86"/>
      <c r="C89" s="112" t="s">
        <v>273</v>
      </c>
      <c r="D89" s="112"/>
      <c r="E89" s="112"/>
      <c r="F89" s="112"/>
      <c r="G89" s="108"/>
      <c r="H89" s="108"/>
      <c r="I89" s="108"/>
      <c r="J89" s="108"/>
      <c r="K89" s="109">
        <v>53</v>
      </c>
      <c r="L89" s="109">
        <v>53</v>
      </c>
      <c r="M89" s="129"/>
      <c r="N89" s="130"/>
      <c r="O89" s="131"/>
    </row>
    <row r="90" spans="1:18" ht="16.5">
      <c r="A90" s="148"/>
      <c r="B90" s="148" t="s">
        <v>243</v>
      </c>
      <c r="C90" s="148" t="s">
        <v>201</v>
      </c>
      <c r="D90" s="49">
        <f>E90/F90</f>
        <v>1</v>
      </c>
      <c r="E90" s="50">
        <f>H90+K90</f>
        <v>100</v>
      </c>
      <c r="F90" s="50">
        <f>I90+L90</f>
        <v>100</v>
      </c>
      <c r="G90" s="49">
        <f>H90/I90</f>
        <v>1</v>
      </c>
      <c r="H90" s="53">
        <f>H91</f>
        <v>21</v>
      </c>
      <c r="I90" s="53">
        <f>I91</f>
        <v>21</v>
      </c>
      <c r="J90" s="49">
        <f>K90/L90</f>
        <v>1</v>
      </c>
      <c r="K90" s="53">
        <f>SUM(K91:K94)</f>
        <v>79</v>
      </c>
      <c r="L90" s="53">
        <f>SUM(L91:L94)</f>
        <v>79</v>
      </c>
      <c r="M90" s="132"/>
      <c r="N90" s="133"/>
      <c r="O90" s="134"/>
    </row>
    <row r="91" spans="1:18" ht="16.5">
      <c r="A91" s="80"/>
      <c r="B91" s="80"/>
      <c r="C91" s="124" t="s">
        <v>262</v>
      </c>
      <c r="D91" s="124"/>
      <c r="E91" s="124"/>
      <c r="F91" s="124"/>
      <c r="G91" s="120"/>
      <c r="H91" s="121">
        <v>21</v>
      </c>
      <c r="I91" s="121">
        <v>21</v>
      </c>
      <c r="J91" s="120"/>
      <c r="K91" s="120"/>
      <c r="L91" s="120"/>
      <c r="M91" s="132"/>
      <c r="N91" s="133"/>
      <c r="O91" s="134"/>
    </row>
    <row r="92" spans="1:18" ht="16.5">
      <c r="A92" s="95"/>
      <c r="B92" s="95"/>
      <c r="C92" s="125" t="s">
        <v>287</v>
      </c>
      <c r="D92" s="125"/>
      <c r="E92" s="125"/>
      <c r="F92" s="125"/>
      <c r="G92" s="122"/>
      <c r="H92" s="122"/>
      <c r="I92" s="122"/>
      <c r="J92" s="122"/>
      <c r="K92" s="123">
        <v>13</v>
      </c>
      <c r="L92" s="123">
        <v>13</v>
      </c>
      <c r="M92" s="126"/>
      <c r="N92" s="127"/>
      <c r="O92" s="128"/>
    </row>
    <row r="93" spans="1:18" ht="16.5">
      <c r="A93" s="95"/>
      <c r="B93" s="95"/>
      <c r="C93" s="125" t="s">
        <v>290</v>
      </c>
      <c r="D93" s="125"/>
      <c r="E93" s="125"/>
      <c r="F93" s="125"/>
      <c r="G93" s="122"/>
      <c r="H93" s="122"/>
      <c r="I93" s="122"/>
      <c r="J93" s="122"/>
      <c r="K93" s="123">
        <v>53</v>
      </c>
      <c r="L93" s="123">
        <v>53</v>
      </c>
      <c r="M93" s="126"/>
      <c r="N93" s="127"/>
      <c r="O93" s="128"/>
    </row>
    <row r="94" spans="1:18" ht="17.25" thickBot="1">
      <c r="A94" s="86"/>
      <c r="B94" s="86"/>
      <c r="C94" s="112" t="s">
        <v>291</v>
      </c>
      <c r="D94" s="112"/>
      <c r="E94" s="112"/>
      <c r="F94" s="112"/>
      <c r="G94" s="108"/>
      <c r="H94" s="108"/>
      <c r="I94" s="108"/>
      <c r="J94" s="108"/>
      <c r="K94" s="109">
        <v>13</v>
      </c>
      <c r="L94" s="109">
        <v>13</v>
      </c>
      <c r="M94" s="129"/>
      <c r="N94" s="130"/>
      <c r="O94" s="131"/>
    </row>
    <row r="96" spans="1:18" ht="15.75" customHeight="1">
      <c r="Q96" s="164">
        <f>SUM(Q5:Q95)</f>
        <v>2</v>
      </c>
      <c r="R96" s="164">
        <f>SUM(R5:R95)</f>
        <v>2</v>
      </c>
    </row>
  </sheetData>
  <mergeCells count="9">
    <mergeCell ref="M3:O3"/>
    <mergeCell ref="A3:A4"/>
    <mergeCell ref="B3:B4"/>
    <mergeCell ref="C3:C4"/>
    <mergeCell ref="D3:D4"/>
    <mergeCell ref="E3:E4"/>
    <mergeCell ref="F3:F4"/>
    <mergeCell ref="G3:I3"/>
    <mergeCell ref="J3:L3"/>
  </mergeCells>
  <phoneticPr fontId="3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workbookViewId="0">
      <pane ySplit="1" topLeftCell="A2" activePane="bottomLeft" state="frozen"/>
      <selection pane="bottomLeft" activeCell="A3" sqref="A3"/>
    </sheetView>
  </sheetViews>
  <sheetFormatPr defaultColWidth="11.125" defaultRowHeight="13.5"/>
  <cols>
    <col min="1" max="1" width="16" style="3" customWidth="1"/>
    <col min="2" max="3" width="11.125" style="2"/>
    <col min="4" max="4" width="13.375" style="2" bestFit="1" customWidth="1"/>
    <col min="5" max="5" width="15.5" style="2" customWidth="1"/>
    <col min="6" max="6" width="12.875" style="2" customWidth="1"/>
    <col min="7" max="7" width="68.125" style="3" customWidth="1"/>
    <col min="8" max="8" width="11.125" style="2"/>
    <col min="9" max="9" width="11.125" style="3"/>
    <col min="10" max="10" width="21.875" style="3" customWidth="1"/>
    <col min="11" max="11" width="11.125" style="2"/>
    <col min="12" max="16384" width="11.125" style="3"/>
  </cols>
  <sheetData>
    <row r="1" spans="1:11" ht="1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3" t="s">
        <v>189</v>
      </c>
      <c r="K1" s="2" t="s">
        <v>364</v>
      </c>
    </row>
    <row r="2" spans="1:11" ht="16.5">
      <c r="A2" s="4" t="s">
        <v>9</v>
      </c>
      <c r="B2" s="4"/>
      <c r="C2" s="4"/>
      <c r="D2" s="4"/>
      <c r="E2" s="4"/>
      <c r="F2" s="4"/>
      <c r="G2" s="4"/>
    </row>
    <row r="3" spans="1:11" ht="54">
      <c r="A3" s="4"/>
      <c r="B3" s="4"/>
      <c r="C3" s="4"/>
      <c r="D3" s="4"/>
      <c r="E3" s="4"/>
      <c r="F3" s="4"/>
      <c r="G3" s="5" t="s">
        <v>10</v>
      </c>
    </row>
    <row r="4" spans="1:11">
      <c r="A4" s="3" t="s">
        <v>11</v>
      </c>
      <c r="B4" s="2">
        <v>209</v>
      </c>
      <c r="C4" s="2" t="s">
        <v>12</v>
      </c>
      <c r="D4" s="2" t="s">
        <v>335</v>
      </c>
      <c r="E4" s="2" t="s">
        <v>9</v>
      </c>
      <c r="F4" s="2" t="s">
        <v>13</v>
      </c>
      <c r="G4" s="15">
        <v>25</v>
      </c>
      <c r="K4" s="2">
        <v>1</v>
      </c>
    </row>
    <row r="5" spans="1:11">
      <c r="A5" s="3" t="s">
        <v>14</v>
      </c>
      <c r="C5" s="2" t="s">
        <v>15</v>
      </c>
      <c r="D5" s="2" t="s">
        <v>335</v>
      </c>
      <c r="E5" s="2" t="s">
        <v>9</v>
      </c>
      <c r="F5" s="2" t="s">
        <v>16</v>
      </c>
      <c r="G5" s="15">
        <v>25</v>
      </c>
      <c r="K5" s="2">
        <v>1</v>
      </c>
    </row>
    <row r="6" spans="1:11">
      <c r="B6" s="2">
        <v>210</v>
      </c>
      <c r="C6" s="2" t="s">
        <v>17</v>
      </c>
      <c r="D6" s="2" t="s">
        <v>335</v>
      </c>
      <c r="E6" s="2" t="s">
        <v>9</v>
      </c>
      <c r="F6" s="2" t="s">
        <v>18</v>
      </c>
      <c r="G6" s="15">
        <v>25</v>
      </c>
      <c r="K6" s="2">
        <v>1</v>
      </c>
    </row>
    <row r="7" spans="1:11">
      <c r="C7" s="2" t="s">
        <v>15</v>
      </c>
      <c r="D7" s="2" t="s">
        <v>335</v>
      </c>
      <c r="E7" s="2" t="s">
        <v>9</v>
      </c>
      <c r="F7" s="2" t="s">
        <v>19</v>
      </c>
      <c r="G7" s="15">
        <v>25</v>
      </c>
      <c r="K7" s="2">
        <v>1</v>
      </c>
    </row>
    <row r="8" spans="1:11">
      <c r="B8" s="2">
        <v>211</v>
      </c>
      <c r="C8" s="2" t="s">
        <v>17</v>
      </c>
      <c r="D8" s="2" t="s">
        <v>335</v>
      </c>
      <c r="E8" s="2" t="s">
        <v>9</v>
      </c>
      <c r="F8" s="2" t="s">
        <v>20</v>
      </c>
      <c r="G8" s="15">
        <v>25</v>
      </c>
      <c r="K8" s="2">
        <v>1</v>
      </c>
    </row>
    <row r="9" spans="1:11">
      <c r="C9" s="2" t="s">
        <v>15</v>
      </c>
      <c r="D9" s="2" t="s">
        <v>335</v>
      </c>
      <c r="E9" s="2" t="s">
        <v>9</v>
      </c>
      <c r="F9" s="2" t="s">
        <v>21</v>
      </c>
      <c r="G9" s="15">
        <v>25</v>
      </c>
      <c r="K9" s="2">
        <v>1</v>
      </c>
    </row>
    <row r="10" spans="1:11">
      <c r="B10" s="2">
        <v>212</v>
      </c>
      <c r="C10" s="2" t="s">
        <v>12</v>
      </c>
      <c r="D10" s="2" t="s">
        <v>336</v>
      </c>
      <c r="E10" s="2" t="s">
        <v>9</v>
      </c>
      <c r="F10" s="2" t="s">
        <v>22</v>
      </c>
      <c r="G10" s="15">
        <v>25</v>
      </c>
      <c r="K10" s="2">
        <v>1</v>
      </c>
    </row>
    <row r="11" spans="1:11">
      <c r="C11" s="2" t="s">
        <v>15</v>
      </c>
      <c r="D11" s="2" t="s">
        <v>337</v>
      </c>
      <c r="E11" s="2" t="s">
        <v>9</v>
      </c>
      <c r="F11" s="2" t="s">
        <v>23</v>
      </c>
      <c r="G11" s="15">
        <v>24</v>
      </c>
      <c r="H11" s="2">
        <v>1</v>
      </c>
      <c r="I11" s="6" t="s">
        <v>24</v>
      </c>
      <c r="J11" s="6" t="s">
        <v>25</v>
      </c>
      <c r="K11" s="2">
        <v>1</v>
      </c>
    </row>
    <row r="12" spans="1:11">
      <c r="C12" s="2" t="s">
        <v>26</v>
      </c>
      <c r="D12" s="2" t="s">
        <v>338</v>
      </c>
      <c r="E12" s="2" t="s">
        <v>9</v>
      </c>
      <c r="F12" s="2" t="s">
        <v>27</v>
      </c>
      <c r="G12" s="15">
        <v>25</v>
      </c>
      <c r="K12" s="2">
        <v>1</v>
      </c>
    </row>
    <row r="13" spans="1:11">
      <c r="B13" s="2">
        <v>213</v>
      </c>
      <c r="C13" s="2" t="s">
        <v>17</v>
      </c>
      <c r="D13" s="2" t="s">
        <v>335</v>
      </c>
      <c r="E13" s="2" t="s">
        <v>9</v>
      </c>
      <c r="F13" s="2" t="s">
        <v>28</v>
      </c>
      <c r="G13" s="15">
        <v>25</v>
      </c>
      <c r="K13" s="2">
        <v>1</v>
      </c>
    </row>
    <row r="14" spans="1:11">
      <c r="C14" s="2" t="s">
        <v>15</v>
      </c>
      <c r="D14" s="2" t="s">
        <v>335</v>
      </c>
      <c r="E14" s="2" t="s">
        <v>9</v>
      </c>
      <c r="F14" s="2" t="s">
        <v>29</v>
      </c>
      <c r="G14" s="15">
        <v>25</v>
      </c>
      <c r="K14" s="2">
        <v>1</v>
      </c>
    </row>
    <row r="15" spans="1:11">
      <c r="B15" s="2">
        <v>214</v>
      </c>
      <c r="C15" s="2" t="s">
        <v>12</v>
      </c>
      <c r="D15" s="2" t="s">
        <v>338</v>
      </c>
      <c r="E15" s="2" t="s">
        <v>9</v>
      </c>
      <c r="F15" s="2" t="s">
        <v>30</v>
      </c>
      <c r="G15" s="15">
        <v>25</v>
      </c>
      <c r="I15" s="6"/>
      <c r="J15" s="6"/>
      <c r="K15" s="2">
        <v>1</v>
      </c>
    </row>
    <row r="16" spans="1:11">
      <c r="C16" s="2" t="s">
        <v>15</v>
      </c>
      <c r="D16" s="2" t="s">
        <v>339</v>
      </c>
      <c r="E16" s="2" t="s">
        <v>9</v>
      </c>
      <c r="F16" s="2" t="s">
        <v>31</v>
      </c>
      <c r="G16" s="15">
        <v>25</v>
      </c>
      <c r="K16" s="2">
        <v>1</v>
      </c>
    </row>
    <row r="17" spans="1:11">
      <c r="C17" s="2" t="s">
        <v>26</v>
      </c>
      <c r="D17" s="2" t="s">
        <v>340</v>
      </c>
      <c r="E17" s="2" t="s">
        <v>9</v>
      </c>
      <c r="F17" s="2" t="s">
        <v>32</v>
      </c>
      <c r="G17" s="15">
        <v>25</v>
      </c>
      <c r="K17" s="2">
        <v>1</v>
      </c>
    </row>
    <row r="18" spans="1:11">
      <c r="B18" s="2">
        <v>215</v>
      </c>
      <c r="C18" s="2" t="s">
        <v>17</v>
      </c>
      <c r="D18" s="2" t="s">
        <v>335</v>
      </c>
      <c r="E18" s="2" t="s">
        <v>9</v>
      </c>
      <c r="F18" s="2" t="s">
        <v>33</v>
      </c>
      <c r="G18" s="15">
        <v>25</v>
      </c>
      <c r="I18" s="6"/>
      <c r="J18" s="6"/>
      <c r="K18" s="2">
        <v>1</v>
      </c>
    </row>
    <row r="19" spans="1:11">
      <c r="C19" s="2" t="s">
        <v>15</v>
      </c>
      <c r="D19" s="2" t="s">
        <v>335</v>
      </c>
      <c r="E19" s="2" t="s">
        <v>9</v>
      </c>
      <c r="F19" s="2" t="s">
        <v>34</v>
      </c>
      <c r="G19" s="15">
        <v>24</v>
      </c>
      <c r="H19" s="2">
        <v>1</v>
      </c>
      <c r="I19" s="3" t="s">
        <v>24</v>
      </c>
      <c r="J19" s="3" t="s">
        <v>35</v>
      </c>
      <c r="K19" s="2">
        <v>1</v>
      </c>
    </row>
    <row r="20" spans="1:11">
      <c r="B20" s="2">
        <v>216</v>
      </c>
      <c r="C20" s="2" t="s">
        <v>12</v>
      </c>
      <c r="D20" s="2" t="s">
        <v>335</v>
      </c>
      <c r="E20" s="2" t="s">
        <v>9</v>
      </c>
      <c r="F20" s="2" t="s">
        <v>36</v>
      </c>
      <c r="G20" s="15">
        <v>24</v>
      </c>
      <c r="H20" s="2">
        <v>1</v>
      </c>
      <c r="I20" s="6" t="s">
        <v>37</v>
      </c>
      <c r="J20" s="6" t="s">
        <v>38</v>
      </c>
      <c r="K20" s="2">
        <v>1</v>
      </c>
    </row>
    <row r="21" spans="1:11">
      <c r="C21" s="2" t="s">
        <v>15</v>
      </c>
      <c r="D21" s="2" t="s">
        <v>335</v>
      </c>
      <c r="E21" s="2" t="s">
        <v>9</v>
      </c>
      <c r="F21" s="2" t="s">
        <v>39</v>
      </c>
      <c r="G21" s="15">
        <v>25</v>
      </c>
      <c r="K21" s="2">
        <v>1</v>
      </c>
    </row>
    <row r="22" spans="1:11">
      <c r="B22" s="2">
        <v>217</v>
      </c>
      <c r="C22" s="2" t="s">
        <v>12</v>
      </c>
      <c r="D22" s="2" t="s">
        <v>338</v>
      </c>
      <c r="E22" s="2" t="s">
        <v>9</v>
      </c>
      <c r="F22" s="2" t="s">
        <v>40</v>
      </c>
      <c r="G22" s="15">
        <v>25</v>
      </c>
      <c r="I22" s="6"/>
      <c r="J22" s="6"/>
      <c r="K22" s="2">
        <v>1</v>
      </c>
    </row>
    <row r="23" spans="1:11">
      <c r="C23" s="2" t="s">
        <v>15</v>
      </c>
      <c r="D23" s="2" t="s">
        <v>341</v>
      </c>
      <c r="E23" s="2" t="s">
        <v>9</v>
      </c>
      <c r="F23" s="7" t="s">
        <v>41</v>
      </c>
      <c r="G23" s="15">
        <v>25</v>
      </c>
      <c r="I23" s="3" t="s">
        <v>42</v>
      </c>
      <c r="J23" s="3" t="s">
        <v>43</v>
      </c>
      <c r="K23" s="2">
        <v>1</v>
      </c>
    </row>
    <row r="24" spans="1:11">
      <c r="C24" s="2" t="s">
        <v>26</v>
      </c>
      <c r="D24" s="2" t="s">
        <v>342</v>
      </c>
      <c r="E24" s="2" t="s">
        <v>9</v>
      </c>
      <c r="F24" s="7" t="s">
        <v>44</v>
      </c>
      <c r="G24" s="15">
        <v>24</v>
      </c>
      <c r="H24" s="2">
        <v>1</v>
      </c>
      <c r="I24" s="6" t="s">
        <v>45</v>
      </c>
      <c r="J24" s="6" t="s">
        <v>38</v>
      </c>
      <c r="K24" s="2">
        <v>1</v>
      </c>
    </row>
    <row r="25" spans="1:11" ht="16.5">
      <c r="A25" s="8"/>
      <c r="B25" s="9"/>
      <c r="C25" s="9"/>
      <c r="D25" s="9"/>
      <c r="E25" s="9"/>
      <c r="F25" s="9"/>
      <c r="G25" s="8"/>
      <c r="H25" s="9"/>
      <c r="I25" s="8"/>
      <c r="J25" s="8"/>
      <c r="K25" s="10">
        <f>SUM(K4:K24)</f>
        <v>21</v>
      </c>
    </row>
    <row r="26" spans="1:11" ht="16.5">
      <c r="A26" s="11" t="s">
        <v>46</v>
      </c>
    </row>
    <row r="27" spans="1:11" ht="27.75">
      <c r="A27" s="11"/>
      <c r="G27" s="6" t="s">
        <v>188</v>
      </c>
    </row>
    <row r="28" spans="1:11">
      <c r="A28" s="3" t="s">
        <v>47</v>
      </c>
      <c r="B28" s="2">
        <v>209</v>
      </c>
      <c r="C28" s="2" t="s">
        <v>48</v>
      </c>
      <c r="D28" s="2" t="s">
        <v>343</v>
      </c>
      <c r="E28" s="2" t="s">
        <v>350</v>
      </c>
      <c r="F28" s="2" t="s">
        <v>49</v>
      </c>
      <c r="G28" s="14" t="s">
        <v>192</v>
      </c>
      <c r="K28" s="2">
        <v>1</v>
      </c>
    </row>
    <row r="29" spans="1:11">
      <c r="A29" s="3" t="s">
        <v>50</v>
      </c>
      <c r="B29" s="2">
        <v>210</v>
      </c>
      <c r="C29" s="2" t="s">
        <v>12</v>
      </c>
      <c r="D29" s="2" t="s">
        <v>344</v>
      </c>
      <c r="E29" s="2" t="s">
        <v>351</v>
      </c>
      <c r="F29" s="2" t="s">
        <v>18</v>
      </c>
      <c r="G29" s="14">
        <v>7</v>
      </c>
      <c r="K29" s="2">
        <v>1</v>
      </c>
    </row>
    <row r="30" spans="1:11" ht="12.75" customHeight="1">
      <c r="C30" s="2" t="s">
        <v>15</v>
      </c>
      <c r="D30" s="2" t="s">
        <v>345</v>
      </c>
      <c r="E30" s="2" t="s">
        <v>351</v>
      </c>
      <c r="F30" s="2" t="s">
        <v>19</v>
      </c>
      <c r="G30" s="14">
        <v>7</v>
      </c>
      <c r="K30" s="2">
        <v>1</v>
      </c>
    </row>
    <row r="31" spans="1:11">
      <c r="B31" s="2">
        <v>211</v>
      </c>
      <c r="C31" s="2" t="s">
        <v>12</v>
      </c>
      <c r="D31" s="2" t="s">
        <v>346</v>
      </c>
      <c r="E31" s="2" t="s">
        <v>351</v>
      </c>
      <c r="F31" s="2" t="s">
        <v>20</v>
      </c>
      <c r="G31" s="14">
        <v>7</v>
      </c>
      <c r="K31" s="2">
        <v>1</v>
      </c>
    </row>
    <row r="32" spans="1:11">
      <c r="C32" s="2" t="s">
        <v>15</v>
      </c>
      <c r="D32" s="2" t="s">
        <v>344</v>
      </c>
      <c r="E32" s="2" t="s">
        <v>351</v>
      </c>
      <c r="F32" s="2" t="s">
        <v>21</v>
      </c>
      <c r="G32" s="14">
        <v>7</v>
      </c>
      <c r="K32" s="2">
        <v>1</v>
      </c>
    </row>
    <row r="33" spans="1:11">
      <c r="B33" s="2">
        <v>213</v>
      </c>
      <c r="C33" s="2" t="s">
        <v>12</v>
      </c>
      <c r="D33" s="2" t="s">
        <v>344</v>
      </c>
      <c r="E33" s="2" t="s">
        <v>351</v>
      </c>
      <c r="F33" s="2" t="s">
        <v>52</v>
      </c>
      <c r="G33" s="14">
        <v>7</v>
      </c>
      <c r="K33" s="2">
        <v>1</v>
      </c>
    </row>
    <row r="34" spans="1:11">
      <c r="C34" s="2" t="s">
        <v>15</v>
      </c>
      <c r="D34" s="2" t="s">
        <v>344</v>
      </c>
      <c r="E34" s="2" t="s">
        <v>351</v>
      </c>
      <c r="F34" s="2" t="s">
        <v>53</v>
      </c>
      <c r="G34" s="14">
        <v>7</v>
      </c>
      <c r="K34" s="2">
        <v>1</v>
      </c>
    </row>
    <row r="35" spans="1:11">
      <c r="C35" s="2" t="s">
        <v>54</v>
      </c>
      <c r="D35" s="2" t="s">
        <v>347</v>
      </c>
      <c r="E35" s="2" t="s">
        <v>351</v>
      </c>
      <c r="F35" s="2" t="s">
        <v>55</v>
      </c>
      <c r="G35" s="14">
        <v>7</v>
      </c>
      <c r="K35" s="2">
        <v>1</v>
      </c>
    </row>
    <row r="36" spans="1:11">
      <c r="B36" s="2">
        <v>215</v>
      </c>
      <c r="C36" s="2" t="s">
        <v>17</v>
      </c>
      <c r="D36" s="2" t="s">
        <v>344</v>
      </c>
      <c r="E36" s="2" t="s">
        <v>351</v>
      </c>
      <c r="F36" s="2" t="s">
        <v>56</v>
      </c>
      <c r="G36" s="14">
        <v>7</v>
      </c>
      <c r="K36" s="2">
        <v>1</v>
      </c>
    </row>
    <row r="37" spans="1:11">
      <c r="C37" s="2" t="s">
        <v>57</v>
      </c>
      <c r="D37" s="2" t="s">
        <v>344</v>
      </c>
      <c r="E37" s="2" t="s">
        <v>351</v>
      </c>
      <c r="F37" s="2" t="s">
        <v>58</v>
      </c>
      <c r="G37" s="14">
        <v>7</v>
      </c>
      <c r="K37" s="2">
        <v>1</v>
      </c>
    </row>
    <row r="38" spans="1:11">
      <c r="B38" s="2">
        <v>216</v>
      </c>
      <c r="C38" s="2" t="s">
        <v>48</v>
      </c>
      <c r="D38" s="2" t="s">
        <v>344</v>
      </c>
      <c r="E38" s="2" t="s">
        <v>351</v>
      </c>
      <c r="F38" s="2" t="s">
        <v>59</v>
      </c>
      <c r="G38" s="14">
        <v>7</v>
      </c>
      <c r="K38" s="2">
        <v>1</v>
      </c>
    </row>
    <row r="39" spans="1:11">
      <c r="B39" s="2">
        <v>217</v>
      </c>
      <c r="C39" s="2" t="s">
        <v>17</v>
      </c>
      <c r="D39" s="2" t="s">
        <v>348</v>
      </c>
      <c r="E39" s="2" t="s">
        <v>351</v>
      </c>
      <c r="F39" s="2" t="s">
        <v>60</v>
      </c>
      <c r="G39" s="14">
        <v>7</v>
      </c>
      <c r="K39" s="2">
        <v>1</v>
      </c>
    </row>
    <row r="40" spans="1:11">
      <c r="C40" s="2" t="s">
        <v>15</v>
      </c>
      <c r="D40" s="2" t="s">
        <v>349</v>
      </c>
      <c r="E40" s="2" t="s">
        <v>351</v>
      </c>
      <c r="F40" s="2" t="s">
        <v>61</v>
      </c>
      <c r="G40" s="14">
        <v>7</v>
      </c>
      <c r="K40" s="2">
        <v>1</v>
      </c>
    </row>
    <row r="41" spans="1:11" ht="16.5">
      <c r="A41" s="8"/>
      <c r="B41" s="9"/>
      <c r="C41" s="9"/>
      <c r="D41" s="9"/>
      <c r="E41" s="9"/>
      <c r="F41" s="9"/>
      <c r="G41" s="8"/>
      <c r="H41" s="9"/>
      <c r="I41" s="8"/>
      <c r="J41" s="8"/>
      <c r="K41" s="10">
        <f>SUM(K28:K40)</f>
        <v>13</v>
      </c>
    </row>
    <row r="42" spans="1:11" ht="16.5">
      <c r="A42" s="12"/>
      <c r="B42" s="7"/>
      <c r="C42" s="7"/>
      <c r="D42" s="7"/>
      <c r="E42" s="7"/>
      <c r="F42" s="7"/>
      <c r="G42" s="12"/>
      <c r="H42" s="7"/>
      <c r="I42" s="12"/>
      <c r="J42" s="12"/>
      <c r="K42" s="13"/>
    </row>
    <row r="43" spans="1:11" ht="16.5">
      <c r="A43" s="12"/>
      <c r="B43" s="7"/>
      <c r="C43" s="7"/>
      <c r="D43" s="7"/>
      <c r="E43" s="7"/>
      <c r="F43" s="7"/>
      <c r="G43" s="12" t="s">
        <v>187</v>
      </c>
      <c r="H43" s="7"/>
      <c r="I43" s="12"/>
      <c r="J43" s="12"/>
      <c r="K43" s="13"/>
    </row>
    <row r="44" spans="1:11">
      <c r="A44" s="3" t="s">
        <v>62</v>
      </c>
      <c r="B44" s="2">
        <v>209</v>
      </c>
      <c r="C44" s="2" t="s">
        <v>12</v>
      </c>
      <c r="D44" s="2" t="s">
        <v>344</v>
      </c>
      <c r="E44" s="2" t="s">
        <v>351</v>
      </c>
      <c r="F44" s="2" t="s">
        <v>63</v>
      </c>
      <c r="G44" s="14">
        <v>8</v>
      </c>
      <c r="I44" s="6"/>
      <c r="J44" s="6"/>
      <c r="K44" s="2">
        <v>1</v>
      </c>
    </row>
    <row r="45" spans="1:11">
      <c r="A45" s="3" t="s">
        <v>64</v>
      </c>
      <c r="B45" s="2">
        <v>210</v>
      </c>
      <c r="C45" s="2" t="s">
        <v>12</v>
      </c>
      <c r="D45" s="2" t="s">
        <v>344</v>
      </c>
      <c r="E45" s="2" t="s">
        <v>351</v>
      </c>
      <c r="F45" s="2" t="s">
        <v>65</v>
      </c>
      <c r="G45" s="14">
        <v>8</v>
      </c>
      <c r="K45" s="2">
        <v>1</v>
      </c>
    </row>
    <row r="46" spans="1:11" ht="12.75" customHeight="1">
      <c r="C46" s="2" t="s">
        <v>15</v>
      </c>
      <c r="D46" s="2" t="s">
        <v>344</v>
      </c>
      <c r="E46" s="2" t="s">
        <v>351</v>
      </c>
      <c r="F46" s="2" t="s">
        <v>67</v>
      </c>
      <c r="G46" s="14">
        <v>8</v>
      </c>
      <c r="K46" s="2">
        <v>1</v>
      </c>
    </row>
    <row r="47" spans="1:11">
      <c r="C47" s="2" t="s">
        <v>26</v>
      </c>
      <c r="D47" s="2" t="s">
        <v>344</v>
      </c>
      <c r="E47" s="2" t="s">
        <v>351</v>
      </c>
      <c r="F47" s="2" t="s">
        <v>68</v>
      </c>
      <c r="G47" s="14">
        <v>8</v>
      </c>
      <c r="K47" s="2">
        <v>1</v>
      </c>
    </row>
    <row r="48" spans="1:11">
      <c r="C48" s="2" t="s">
        <v>69</v>
      </c>
      <c r="D48" s="2" t="s">
        <v>344</v>
      </c>
      <c r="E48" s="2" t="s">
        <v>351</v>
      </c>
      <c r="F48" s="2" t="s">
        <v>70</v>
      </c>
      <c r="G48" s="14">
        <v>8</v>
      </c>
      <c r="K48" s="2">
        <v>1</v>
      </c>
    </row>
    <row r="49" spans="2:11">
      <c r="C49" s="2" t="s">
        <v>71</v>
      </c>
      <c r="D49" s="2" t="s">
        <v>344</v>
      </c>
      <c r="E49" s="2" t="s">
        <v>351</v>
      </c>
      <c r="F49" s="2" t="s">
        <v>72</v>
      </c>
      <c r="G49" s="14">
        <v>8</v>
      </c>
      <c r="K49" s="2">
        <v>1</v>
      </c>
    </row>
    <row r="50" spans="2:11">
      <c r="C50" s="2" t="s">
        <v>73</v>
      </c>
      <c r="D50" s="2" t="s">
        <v>344</v>
      </c>
      <c r="E50" s="2" t="s">
        <v>351</v>
      </c>
      <c r="F50" s="2" t="s">
        <v>74</v>
      </c>
      <c r="G50" s="14">
        <v>8</v>
      </c>
      <c r="K50" s="2">
        <v>1</v>
      </c>
    </row>
    <row r="51" spans="2:11">
      <c r="C51" s="2" t="s">
        <v>75</v>
      </c>
      <c r="D51" s="2" t="s">
        <v>344</v>
      </c>
      <c r="E51" s="2" t="s">
        <v>351</v>
      </c>
      <c r="F51" s="2" t="s">
        <v>76</v>
      </c>
      <c r="G51" s="14">
        <v>8</v>
      </c>
      <c r="K51" s="2">
        <v>1</v>
      </c>
    </row>
    <row r="52" spans="2:11">
      <c r="B52" s="2">
        <v>211</v>
      </c>
      <c r="C52" s="2" t="s">
        <v>17</v>
      </c>
      <c r="D52" s="2" t="s">
        <v>344</v>
      </c>
      <c r="E52" s="2" t="s">
        <v>351</v>
      </c>
      <c r="F52" s="2" t="s">
        <v>77</v>
      </c>
      <c r="G52" s="14">
        <v>8</v>
      </c>
      <c r="K52" s="2">
        <v>1</v>
      </c>
    </row>
    <row r="53" spans="2:11">
      <c r="C53" s="2" t="s">
        <v>15</v>
      </c>
      <c r="D53" s="2" t="s">
        <v>344</v>
      </c>
      <c r="E53" s="2" t="s">
        <v>351</v>
      </c>
      <c r="F53" s="2" t="s">
        <v>78</v>
      </c>
      <c r="G53" s="14">
        <v>8</v>
      </c>
      <c r="K53" s="2">
        <v>1</v>
      </c>
    </row>
    <row r="54" spans="2:11">
      <c r="C54" s="2" t="s">
        <v>26</v>
      </c>
      <c r="D54" s="2" t="s">
        <v>344</v>
      </c>
      <c r="E54" s="2" t="s">
        <v>351</v>
      </c>
      <c r="F54" s="2" t="s">
        <v>79</v>
      </c>
      <c r="G54" s="14">
        <v>8</v>
      </c>
      <c r="K54" s="2">
        <v>1</v>
      </c>
    </row>
    <row r="55" spans="2:11">
      <c r="B55" s="2">
        <v>212</v>
      </c>
      <c r="C55" s="2" t="s">
        <v>17</v>
      </c>
      <c r="D55" s="2" t="s">
        <v>352</v>
      </c>
      <c r="E55" s="2" t="s">
        <v>80</v>
      </c>
      <c r="F55" s="2" t="s">
        <v>81</v>
      </c>
      <c r="G55" s="14">
        <v>8</v>
      </c>
      <c r="H55" s="3"/>
      <c r="K55" s="2">
        <v>1</v>
      </c>
    </row>
    <row r="56" spans="2:11">
      <c r="C56" s="2" t="s">
        <v>15</v>
      </c>
      <c r="D56" s="2" t="s">
        <v>352</v>
      </c>
      <c r="E56" s="2" t="s">
        <v>82</v>
      </c>
      <c r="F56" s="2" t="s">
        <v>83</v>
      </c>
      <c r="G56" s="14">
        <v>8</v>
      </c>
      <c r="H56" s="3"/>
      <c r="K56" s="2">
        <v>1</v>
      </c>
    </row>
    <row r="57" spans="2:11">
      <c r="C57" s="2" t="s">
        <v>26</v>
      </c>
      <c r="D57" s="2" t="s">
        <v>352</v>
      </c>
      <c r="E57" s="2" t="s">
        <v>80</v>
      </c>
      <c r="F57" s="2" t="s">
        <v>84</v>
      </c>
      <c r="G57" s="14">
        <v>8</v>
      </c>
      <c r="K57" s="2">
        <v>1</v>
      </c>
    </row>
    <row r="58" spans="2:11">
      <c r="C58" s="2" t="s">
        <v>69</v>
      </c>
      <c r="D58" s="2" t="s">
        <v>352</v>
      </c>
      <c r="E58" s="2" t="s">
        <v>82</v>
      </c>
      <c r="F58" s="2" t="s">
        <v>85</v>
      </c>
      <c r="G58" s="14">
        <v>7</v>
      </c>
      <c r="H58" s="2">
        <v>1</v>
      </c>
      <c r="I58" s="3" t="s">
        <v>86</v>
      </c>
      <c r="J58" s="3" t="s">
        <v>87</v>
      </c>
      <c r="K58" s="2">
        <v>1</v>
      </c>
    </row>
    <row r="59" spans="2:11">
      <c r="C59" s="2" t="s">
        <v>71</v>
      </c>
      <c r="D59" s="2" t="s">
        <v>352</v>
      </c>
      <c r="E59" s="2" t="s">
        <v>80</v>
      </c>
      <c r="F59" s="2" t="s">
        <v>88</v>
      </c>
      <c r="G59" s="14">
        <v>7</v>
      </c>
      <c r="H59" s="2">
        <v>1</v>
      </c>
      <c r="I59" s="3" t="s">
        <v>89</v>
      </c>
      <c r="J59" s="3" t="s">
        <v>90</v>
      </c>
      <c r="K59" s="2">
        <v>1</v>
      </c>
    </row>
    <row r="60" spans="2:11">
      <c r="C60" s="2" t="s">
        <v>17</v>
      </c>
      <c r="D60" s="2" t="s">
        <v>352</v>
      </c>
      <c r="E60" s="2" t="s">
        <v>351</v>
      </c>
      <c r="F60" s="2" t="s">
        <v>91</v>
      </c>
      <c r="G60" s="14">
        <v>7</v>
      </c>
      <c r="H60" s="2">
        <v>1</v>
      </c>
      <c r="I60" s="3" t="s">
        <v>86</v>
      </c>
      <c r="J60" s="3" t="s">
        <v>90</v>
      </c>
      <c r="K60" s="2">
        <v>1</v>
      </c>
    </row>
    <row r="61" spans="2:11">
      <c r="C61" s="2" t="s">
        <v>15</v>
      </c>
      <c r="D61" s="2" t="s">
        <v>352</v>
      </c>
      <c r="E61" s="2" t="s">
        <v>353</v>
      </c>
      <c r="F61" s="2" t="s">
        <v>92</v>
      </c>
      <c r="G61" s="14">
        <v>7</v>
      </c>
      <c r="H61" s="2">
        <v>1</v>
      </c>
      <c r="I61" s="3" t="s">
        <v>86</v>
      </c>
      <c r="J61" s="3" t="s">
        <v>90</v>
      </c>
      <c r="K61" s="2">
        <v>1</v>
      </c>
    </row>
    <row r="62" spans="2:11">
      <c r="B62" s="2">
        <v>213</v>
      </c>
      <c r="C62" s="2" t="s">
        <v>12</v>
      </c>
      <c r="D62" s="2" t="s">
        <v>344</v>
      </c>
      <c r="E62" s="2" t="s">
        <v>350</v>
      </c>
      <c r="F62" s="2" t="s">
        <v>93</v>
      </c>
      <c r="G62" s="14">
        <v>8</v>
      </c>
      <c r="K62" s="2">
        <v>1</v>
      </c>
    </row>
    <row r="63" spans="2:11">
      <c r="C63" s="2" t="s">
        <v>15</v>
      </c>
      <c r="D63" s="2" t="s">
        <v>344</v>
      </c>
      <c r="E63" s="2" t="s">
        <v>354</v>
      </c>
      <c r="F63" s="2" t="s">
        <v>94</v>
      </c>
      <c r="G63" s="14">
        <v>8</v>
      </c>
      <c r="K63" s="2">
        <v>1</v>
      </c>
    </row>
    <row r="64" spans="2:11">
      <c r="C64" s="2" t="s">
        <v>26</v>
      </c>
      <c r="D64" s="2" t="s">
        <v>344</v>
      </c>
      <c r="E64" s="2" t="s">
        <v>354</v>
      </c>
      <c r="F64" s="2" t="s">
        <v>95</v>
      </c>
      <c r="G64" s="14">
        <v>8</v>
      </c>
      <c r="K64" s="2">
        <v>1</v>
      </c>
    </row>
    <row r="65" spans="2:11">
      <c r="C65" s="2" t="s">
        <v>69</v>
      </c>
      <c r="D65" s="2" t="s">
        <v>344</v>
      </c>
      <c r="E65" s="2" t="s">
        <v>354</v>
      </c>
      <c r="F65" s="2" t="s">
        <v>96</v>
      </c>
      <c r="G65" s="14">
        <v>8</v>
      </c>
      <c r="K65" s="2">
        <v>1</v>
      </c>
    </row>
    <row r="66" spans="2:11">
      <c r="C66" s="2" t="s">
        <v>71</v>
      </c>
      <c r="D66" s="2" t="s">
        <v>344</v>
      </c>
      <c r="E66" s="2" t="s">
        <v>354</v>
      </c>
      <c r="F66" s="2" t="s">
        <v>97</v>
      </c>
      <c r="G66" s="14">
        <v>8</v>
      </c>
      <c r="K66" s="2">
        <v>1</v>
      </c>
    </row>
    <row r="67" spans="2:11">
      <c r="C67" s="2" t="s">
        <v>73</v>
      </c>
      <c r="D67" s="2" t="s">
        <v>344</v>
      </c>
      <c r="E67" s="2" t="s">
        <v>354</v>
      </c>
      <c r="F67" s="2" t="s">
        <v>98</v>
      </c>
      <c r="G67" s="14">
        <v>8</v>
      </c>
      <c r="K67" s="2">
        <v>1</v>
      </c>
    </row>
    <row r="68" spans="2:11">
      <c r="B68" s="2">
        <v>214</v>
      </c>
      <c r="C68" s="2" t="s">
        <v>12</v>
      </c>
      <c r="D68" s="2" t="s">
        <v>348</v>
      </c>
      <c r="E68" s="2" t="s">
        <v>351</v>
      </c>
      <c r="F68" s="2" t="s">
        <v>99</v>
      </c>
      <c r="G68" s="14">
        <v>8</v>
      </c>
      <c r="K68" s="2">
        <v>1</v>
      </c>
    </row>
    <row r="69" spans="2:11">
      <c r="C69" s="2" t="s">
        <v>15</v>
      </c>
      <c r="D69" s="2" t="s">
        <v>348</v>
      </c>
      <c r="E69" s="2" t="s">
        <v>351</v>
      </c>
      <c r="F69" s="2" t="s">
        <v>100</v>
      </c>
      <c r="G69" s="14">
        <v>8</v>
      </c>
      <c r="K69" s="2">
        <v>1</v>
      </c>
    </row>
    <row r="70" spans="2:11">
      <c r="C70" s="2" t="s">
        <v>26</v>
      </c>
      <c r="D70" s="2" t="s">
        <v>348</v>
      </c>
      <c r="E70" s="2" t="s">
        <v>351</v>
      </c>
      <c r="F70" s="2" t="s">
        <v>101</v>
      </c>
      <c r="G70" s="14">
        <v>8</v>
      </c>
      <c r="K70" s="2">
        <v>1</v>
      </c>
    </row>
    <row r="71" spans="2:11">
      <c r="C71" s="2" t="s">
        <v>69</v>
      </c>
      <c r="D71" s="2" t="s">
        <v>348</v>
      </c>
      <c r="E71" s="2" t="s">
        <v>351</v>
      </c>
      <c r="F71" s="2" t="s">
        <v>102</v>
      </c>
      <c r="G71" s="14">
        <v>8</v>
      </c>
      <c r="I71" s="6"/>
      <c r="J71" s="6"/>
      <c r="K71" s="2">
        <v>1</v>
      </c>
    </row>
    <row r="72" spans="2:11">
      <c r="C72" s="2" t="s">
        <v>71</v>
      </c>
      <c r="D72" s="2" t="s">
        <v>348</v>
      </c>
      <c r="E72" s="2" t="s">
        <v>351</v>
      </c>
      <c r="F72" s="2" t="s">
        <v>103</v>
      </c>
      <c r="G72" s="14">
        <v>8</v>
      </c>
      <c r="I72" s="6"/>
      <c r="J72" s="6"/>
      <c r="K72" s="2">
        <v>1</v>
      </c>
    </row>
    <row r="73" spans="2:11">
      <c r="C73" s="2" t="s">
        <v>73</v>
      </c>
      <c r="D73" s="2" t="s">
        <v>348</v>
      </c>
      <c r="E73" s="2" t="s">
        <v>351</v>
      </c>
      <c r="F73" s="2" t="s">
        <v>104</v>
      </c>
      <c r="G73" s="14">
        <v>8</v>
      </c>
      <c r="I73" s="6"/>
      <c r="J73" s="6"/>
      <c r="K73" s="2">
        <v>1</v>
      </c>
    </row>
    <row r="74" spans="2:11">
      <c r="C74" s="2" t="s">
        <v>75</v>
      </c>
      <c r="D74" s="2" t="s">
        <v>348</v>
      </c>
      <c r="E74" s="2" t="s">
        <v>351</v>
      </c>
      <c r="F74" s="2" t="s">
        <v>105</v>
      </c>
      <c r="G74" s="14">
        <v>8</v>
      </c>
      <c r="I74" s="6"/>
      <c r="J74" s="6"/>
      <c r="K74" s="2">
        <v>1</v>
      </c>
    </row>
    <row r="75" spans="2:11">
      <c r="C75" s="2" t="s">
        <v>106</v>
      </c>
      <c r="D75" s="2" t="s">
        <v>348</v>
      </c>
      <c r="E75" s="2" t="s">
        <v>351</v>
      </c>
      <c r="F75" s="2" t="s">
        <v>107</v>
      </c>
      <c r="G75" s="14">
        <v>8</v>
      </c>
      <c r="I75" s="6"/>
      <c r="J75" s="6"/>
      <c r="K75" s="2">
        <v>1</v>
      </c>
    </row>
    <row r="76" spans="2:11">
      <c r="B76" s="2">
        <v>215</v>
      </c>
      <c r="C76" s="2" t="s">
        <v>17</v>
      </c>
      <c r="D76" s="2" t="s">
        <v>344</v>
      </c>
      <c r="E76" s="2" t="s">
        <v>350</v>
      </c>
      <c r="F76" s="2" t="s">
        <v>108</v>
      </c>
      <c r="G76" s="14">
        <v>8</v>
      </c>
      <c r="I76" s="6"/>
      <c r="J76" s="6"/>
      <c r="K76" s="2">
        <v>1</v>
      </c>
    </row>
    <row r="77" spans="2:11">
      <c r="C77" s="2" t="s">
        <v>15</v>
      </c>
      <c r="D77" s="2" t="s">
        <v>344</v>
      </c>
      <c r="E77" s="2" t="s">
        <v>350</v>
      </c>
      <c r="F77" s="2" t="s">
        <v>109</v>
      </c>
      <c r="G77" s="14">
        <v>7</v>
      </c>
      <c r="H77" s="2">
        <v>1</v>
      </c>
      <c r="I77" s="6" t="s">
        <v>110</v>
      </c>
      <c r="J77" s="165" t="s">
        <v>111</v>
      </c>
      <c r="K77" s="2">
        <v>1</v>
      </c>
    </row>
    <row r="78" spans="2:11">
      <c r="C78" s="2" t="s">
        <v>26</v>
      </c>
      <c r="D78" s="2" t="s">
        <v>344</v>
      </c>
      <c r="E78" s="2" t="s">
        <v>350</v>
      </c>
      <c r="F78" s="2" t="s">
        <v>112</v>
      </c>
      <c r="G78" s="14">
        <v>8</v>
      </c>
      <c r="I78" s="6"/>
      <c r="J78" s="6"/>
      <c r="K78" s="2">
        <v>1</v>
      </c>
    </row>
    <row r="79" spans="2:11">
      <c r="C79" s="2" t="s">
        <v>69</v>
      </c>
      <c r="D79" s="2" t="s">
        <v>344</v>
      </c>
      <c r="E79" s="2" t="s">
        <v>350</v>
      </c>
      <c r="F79" s="2" t="s">
        <v>113</v>
      </c>
      <c r="G79" s="14">
        <v>8</v>
      </c>
      <c r="I79" s="6"/>
      <c r="J79" s="6"/>
      <c r="K79" s="2">
        <v>1</v>
      </c>
    </row>
    <row r="80" spans="2:11">
      <c r="C80" s="2" t="s">
        <v>71</v>
      </c>
      <c r="D80" s="2" t="s">
        <v>344</v>
      </c>
      <c r="E80" s="2" t="s">
        <v>350</v>
      </c>
      <c r="F80" s="2" t="s">
        <v>114</v>
      </c>
      <c r="G80" s="14">
        <v>8</v>
      </c>
      <c r="I80" s="6"/>
      <c r="J80" s="6"/>
      <c r="K80" s="2">
        <v>1</v>
      </c>
    </row>
    <row r="81" spans="1:11">
      <c r="B81" s="2">
        <v>216</v>
      </c>
      <c r="C81" s="2" t="s">
        <v>12</v>
      </c>
      <c r="D81" s="2" t="s">
        <v>344</v>
      </c>
      <c r="E81" s="2" t="s">
        <v>350</v>
      </c>
      <c r="F81" s="2" t="s">
        <v>115</v>
      </c>
      <c r="G81" s="14">
        <v>8</v>
      </c>
      <c r="I81" s="6"/>
      <c r="J81" s="6"/>
      <c r="K81" s="2">
        <v>1</v>
      </c>
    </row>
    <row r="82" spans="1:11">
      <c r="B82" s="2">
        <v>217</v>
      </c>
      <c r="C82" s="2" t="s">
        <v>17</v>
      </c>
      <c r="D82" s="2" t="s">
        <v>352</v>
      </c>
      <c r="E82" s="2" t="s">
        <v>82</v>
      </c>
      <c r="F82" s="2" t="s">
        <v>116</v>
      </c>
      <c r="G82" s="14">
        <v>8</v>
      </c>
      <c r="I82" s="6"/>
      <c r="J82" s="6"/>
      <c r="K82" s="2">
        <v>1</v>
      </c>
    </row>
    <row r="83" spans="1:11">
      <c r="C83" s="2" t="s">
        <v>15</v>
      </c>
      <c r="D83" s="2" t="s">
        <v>352</v>
      </c>
      <c r="E83" s="2" t="s">
        <v>80</v>
      </c>
      <c r="F83" s="2" t="s">
        <v>117</v>
      </c>
      <c r="G83" s="14">
        <v>8</v>
      </c>
      <c r="I83" s="6"/>
      <c r="J83" s="6"/>
      <c r="K83" s="2">
        <v>1</v>
      </c>
    </row>
    <row r="84" spans="1:11">
      <c r="C84" s="2" t="s">
        <v>26</v>
      </c>
      <c r="D84" s="2" t="s">
        <v>352</v>
      </c>
      <c r="E84" s="2" t="s">
        <v>80</v>
      </c>
      <c r="F84" s="2" t="s">
        <v>118</v>
      </c>
      <c r="G84" s="14">
        <v>8</v>
      </c>
      <c r="I84" s="6"/>
      <c r="J84" s="6"/>
      <c r="K84" s="2">
        <v>1</v>
      </c>
    </row>
    <row r="85" spans="1:11">
      <c r="C85" s="2" t="s">
        <v>69</v>
      </c>
      <c r="D85" s="2" t="s">
        <v>352</v>
      </c>
      <c r="E85" s="2" t="s">
        <v>82</v>
      </c>
      <c r="F85" s="2" t="s">
        <v>119</v>
      </c>
      <c r="G85" s="14">
        <v>8</v>
      </c>
      <c r="I85" s="6"/>
      <c r="J85" s="6"/>
      <c r="K85" s="2">
        <v>1</v>
      </c>
    </row>
    <row r="86" spans="1:11">
      <c r="C86" s="2" t="s">
        <v>71</v>
      </c>
      <c r="D86" s="2" t="s">
        <v>352</v>
      </c>
      <c r="E86" s="2" t="s">
        <v>82</v>
      </c>
      <c r="F86" s="2" t="s">
        <v>120</v>
      </c>
      <c r="G86" s="14">
        <v>8</v>
      </c>
      <c r="I86" s="6"/>
      <c r="J86" s="6"/>
      <c r="K86" s="2">
        <v>1</v>
      </c>
    </row>
    <row r="87" spans="1:11">
      <c r="C87" s="2" t="s">
        <v>73</v>
      </c>
      <c r="D87" s="2" t="s">
        <v>352</v>
      </c>
      <c r="E87" s="2" t="s">
        <v>80</v>
      </c>
      <c r="F87" s="2" t="s">
        <v>121</v>
      </c>
      <c r="G87" s="14">
        <v>8</v>
      </c>
      <c r="I87" s="6"/>
      <c r="J87" s="6"/>
      <c r="K87" s="2">
        <v>1</v>
      </c>
    </row>
    <row r="88" spans="1:11">
      <c r="C88" s="2" t="s">
        <v>75</v>
      </c>
      <c r="D88" s="2" t="s">
        <v>352</v>
      </c>
      <c r="E88" s="2" t="s">
        <v>82</v>
      </c>
      <c r="F88" s="2" t="s">
        <v>122</v>
      </c>
      <c r="G88" s="14">
        <v>8</v>
      </c>
      <c r="I88" s="6"/>
      <c r="J88" s="6"/>
      <c r="K88" s="2">
        <v>1</v>
      </c>
    </row>
    <row r="89" spans="1:11">
      <c r="C89" s="2" t="s">
        <v>17</v>
      </c>
      <c r="D89" s="2" t="s">
        <v>352</v>
      </c>
      <c r="E89" s="2" t="s">
        <v>351</v>
      </c>
      <c r="F89" s="2" t="s">
        <v>123</v>
      </c>
      <c r="G89" s="14">
        <v>8</v>
      </c>
      <c r="I89" s="6"/>
      <c r="J89" s="6"/>
      <c r="K89" s="2">
        <v>1</v>
      </c>
    </row>
    <row r="90" spans="1:11">
      <c r="C90" s="2" t="s">
        <v>15</v>
      </c>
      <c r="D90" s="2" t="s">
        <v>352</v>
      </c>
      <c r="E90" s="2" t="s">
        <v>351</v>
      </c>
      <c r="F90" s="2" t="s">
        <v>124</v>
      </c>
      <c r="G90" s="14">
        <v>8</v>
      </c>
      <c r="I90" s="6"/>
      <c r="J90" s="6"/>
      <c r="K90" s="2">
        <v>1</v>
      </c>
    </row>
    <row r="91" spans="1:11">
      <c r="C91" s="2" t="s">
        <v>26</v>
      </c>
      <c r="D91" s="2" t="s">
        <v>352</v>
      </c>
      <c r="E91" s="2" t="s">
        <v>351</v>
      </c>
      <c r="F91" s="2" t="s">
        <v>125</v>
      </c>
      <c r="G91" s="14">
        <v>8</v>
      </c>
      <c r="I91" s="6"/>
      <c r="J91" s="6"/>
      <c r="K91" s="2">
        <v>1</v>
      </c>
    </row>
    <row r="92" spans="1:11">
      <c r="C92" s="2" t="s">
        <v>69</v>
      </c>
      <c r="D92" s="2" t="s">
        <v>352</v>
      </c>
      <c r="E92" s="2" t="s">
        <v>351</v>
      </c>
      <c r="F92" s="2" t="s">
        <v>126</v>
      </c>
      <c r="G92" s="14">
        <v>8</v>
      </c>
      <c r="I92" s="6"/>
      <c r="J92" s="6"/>
      <c r="K92" s="2">
        <v>1</v>
      </c>
    </row>
    <row r="93" spans="1:11" ht="16.5">
      <c r="A93" s="8"/>
      <c r="B93" s="9"/>
      <c r="C93" s="9"/>
      <c r="D93" s="9"/>
      <c r="E93" s="9"/>
      <c r="F93" s="9"/>
      <c r="G93" s="8"/>
      <c r="H93" s="9"/>
      <c r="I93" s="8"/>
      <c r="J93" s="8"/>
      <c r="K93" s="10">
        <f>SUM(K44:K92)</f>
        <v>49</v>
      </c>
    </row>
    <row r="94" spans="1:11" ht="16.5">
      <c r="A94" s="12"/>
      <c r="B94" s="7"/>
      <c r="C94" s="7"/>
      <c r="D94" s="7"/>
      <c r="E94" s="7"/>
      <c r="F94" s="7"/>
      <c r="G94" s="12"/>
      <c r="H94" s="7"/>
      <c r="I94" s="12"/>
      <c r="J94" s="12"/>
      <c r="K94" s="13"/>
    </row>
    <row r="95" spans="1:11" ht="16.5">
      <c r="A95" s="12"/>
      <c r="B95" s="7"/>
      <c r="C95" s="7"/>
      <c r="D95" s="7"/>
      <c r="E95" s="7"/>
      <c r="F95" s="7"/>
      <c r="G95" s="12" t="s">
        <v>191</v>
      </c>
      <c r="H95" s="7"/>
      <c r="I95" s="12"/>
      <c r="J95" s="12"/>
      <c r="K95" s="13"/>
    </row>
    <row r="96" spans="1:11">
      <c r="A96" s="3" t="s">
        <v>127</v>
      </c>
      <c r="B96" s="2">
        <v>209</v>
      </c>
      <c r="C96" s="2" t="s">
        <v>17</v>
      </c>
      <c r="D96" s="2" t="s">
        <v>344</v>
      </c>
      <c r="E96" s="2" t="s">
        <v>351</v>
      </c>
      <c r="F96" s="2" t="s">
        <v>128</v>
      </c>
      <c r="G96" s="3" t="s">
        <v>193</v>
      </c>
      <c r="I96" s="6"/>
      <c r="J96" s="6"/>
      <c r="K96" s="2">
        <v>1</v>
      </c>
    </row>
    <row r="97" spans="1:12">
      <c r="A97" s="3" t="s">
        <v>129</v>
      </c>
      <c r="B97" s="2">
        <v>210</v>
      </c>
      <c r="C97" s="2" t="s">
        <v>17</v>
      </c>
      <c r="D97" s="2" t="s">
        <v>344</v>
      </c>
      <c r="E97" s="2" t="s">
        <v>351</v>
      </c>
      <c r="F97" s="2" t="s">
        <v>130</v>
      </c>
      <c r="G97" s="14">
        <v>8</v>
      </c>
      <c r="K97" s="2">
        <v>1</v>
      </c>
      <c r="L97" s="3" t="s">
        <v>51</v>
      </c>
    </row>
    <row r="98" spans="1:12" ht="12.75" customHeight="1">
      <c r="C98" s="2" t="s">
        <v>15</v>
      </c>
      <c r="D98" s="2" t="s">
        <v>344</v>
      </c>
      <c r="E98" s="2" t="s">
        <v>351</v>
      </c>
      <c r="F98" s="2" t="s">
        <v>68</v>
      </c>
      <c r="G98" s="14">
        <v>8</v>
      </c>
      <c r="K98" s="2">
        <v>1</v>
      </c>
    </row>
    <row r="99" spans="1:12">
      <c r="C99" s="2" t="s">
        <v>26</v>
      </c>
      <c r="D99" s="2" t="s">
        <v>344</v>
      </c>
      <c r="E99" s="2" t="s">
        <v>351</v>
      </c>
      <c r="F99" s="2" t="s">
        <v>70</v>
      </c>
      <c r="G99" s="15">
        <v>7</v>
      </c>
      <c r="H99" s="2">
        <v>1</v>
      </c>
      <c r="I99" s="3" t="s">
        <v>131</v>
      </c>
      <c r="J99" s="3" t="s">
        <v>35</v>
      </c>
      <c r="K99" s="2">
        <v>1</v>
      </c>
    </row>
    <row r="100" spans="1:12">
      <c r="C100" s="2" t="s">
        <v>69</v>
      </c>
      <c r="D100" s="2" t="s">
        <v>344</v>
      </c>
      <c r="E100" s="2" t="s">
        <v>351</v>
      </c>
      <c r="F100" s="2" t="s">
        <v>132</v>
      </c>
      <c r="G100" s="14">
        <v>8</v>
      </c>
      <c r="K100" s="2">
        <v>1</v>
      </c>
    </row>
    <row r="101" spans="1:12">
      <c r="B101" s="2">
        <v>211</v>
      </c>
      <c r="C101" s="2" t="s">
        <v>17</v>
      </c>
      <c r="D101" s="2" t="s">
        <v>344</v>
      </c>
      <c r="E101" s="2" t="s">
        <v>351</v>
      </c>
      <c r="F101" s="2" t="s">
        <v>133</v>
      </c>
      <c r="G101" s="14">
        <v>8</v>
      </c>
      <c r="K101" s="2">
        <v>1</v>
      </c>
    </row>
    <row r="102" spans="1:12">
      <c r="C102" s="2" t="s">
        <v>15</v>
      </c>
      <c r="D102" s="2" t="s">
        <v>344</v>
      </c>
      <c r="E102" s="2" t="s">
        <v>351</v>
      </c>
      <c r="F102" s="2" t="s">
        <v>134</v>
      </c>
      <c r="G102" s="14">
        <v>8</v>
      </c>
      <c r="K102" s="2">
        <v>1</v>
      </c>
    </row>
    <row r="103" spans="1:12">
      <c r="B103" s="2">
        <v>212</v>
      </c>
      <c r="C103" s="2" t="s">
        <v>17</v>
      </c>
      <c r="D103" s="2" t="s">
        <v>355</v>
      </c>
      <c r="E103" s="2" t="s">
        <v>82</v>
      </c>
      <c r="F103" s="2" t="s">
        <v>135</v>
      </c>
      <c r="G103" s="14">
        <v>8</v>
      </c>
      <c r="K103" s="2">
        <v>1</v>
      </c>
    </row>
    <row r="104" spans="1:12">
      <c r="C104" s="2" t="s">
        <v>15</v>
      </c>
      <c r="D104" s="2" t="s">
        <v>355</v>
      </c>
      <c r="E104" s="2" t="s">
        <v>82</v>
      </c>
      <c r="F104" s="2" t="s">
        <v>136</v>
      </c>
      <c r="G104" s="14">
        <v>8</v>
      </c>
      <c r="K104" s="2">
        <v>1</v>
      </c>
    </row>
    <row r="105" spans="1:12">
      <c r="C105" s="2" t="s">
        <v>26</v>
      </c>
      <c r="D105" s="2" t="s">
        <v>355</v>
      </c>
      <c r="E105" s="2" t="s">
        <v>82</v>
      </c>
      <c r="F105" s="2" t="s">
        <v>137</v>
      </c>
      <c r="G105" s="14">
        <v>8</v>
      </c>
      <c r="K105" s="2">
        <v>1</v>
      </c>
    </row>
    <row r="106" spans="1:12">
      <c r="C106" s="2" t="s">
        <v>69</v>
      </c>
      <c r="D106" s="2" t="s">
        <v>355</v>
      </c>
      <c r="E106" s="2" t="s">
        <v>80</v>
      </c>
      <c r="F106" s="2" t="s">
        <v>85</v>
      </c>
      <c r="G106" s="14">
        <v>8</v>
      </c>
      <c r="K106" s="2">
        <v>1</v>
      </c>
    </row>
    <row r="107" spans="1:12">
      <c r="C107" s="2" t="s">
        <v>71</v>
      </c>
      <c r="D107" s="2" t="s">
        <v>355</v>
      </c>
      <c r="E107" s="2" t="s">
        <v>82</v>
      </c>
      <c r="F107" s="2" t="s">
        <v>88</v>
      </c>
      <c r="G107" s="14">
        <v>8</v>
      </c>
      <c r="K107" s="2">
        <v>1</v>
      </c>
    </row>
    <row r="108" spans="1:12">
      <c r="C108" s="2" t="s">
        <v>17</v>
      </c>
      <c r="D108" s="2" t="s">
        <v>356</v>
      </c>
      <c r="E108" s="2" t="s">
        <v>357</v>
      </c>
      <c r="F108" s="2" t="s">
        <v>91</v>
      </c>
      <c r="G108" s="14">
        <v>8</v>
      </c>
      <c r="K108" s="2">
        <v>1</v>
      </c>
    </row>
    <row r="109" spans="1:12">
      <c r="B109" s="2">
        <v>213</v>
      </c>
      <c r="C109" s="2" t="s">
        <v>17</v>
      </c>
      <c r="D109" s="2" t="s">
        <v>344</v>
      </c>
      <c r="E109" s="2" t="s">
        <v>354</v>
      </c>
      <c r="F109" s="2" t="s">
        <v>138</v>
      </c>
      <c r="G109" s="14">
        <v>8</v>
      </c>
      <c r="K109" s="2">
        <v>1</v>
      </c>
    </row>
    <row r="110" spans="1:12">
      <c r="C110" s="2" t="s">
        <v>15</v>
      </c>
      <c r="D110" s="2" t="s">
        <v>344</v>
      </c>
      <c r="E110" s="2" t="s">
        <v>354</v>
      </c>
      <c r="F110" s="2" t="s">
        <v>139</v>
      </c>
      <c r="G110" s="14">
        <v>8</v>
      </c>
      <c r="I110" s="6"/>
      <c r="J110" s="6"/>
      <c r="K110" s="2">
        <v>1</v>
      </c>
    </row>
    <row r="111" spans="1:12">
      <c r="C111" s="2" t="s">
        <v>26</v>
      </c>
      <c r="D111" s="2" t="s">
        <v>344</v>
      </c>
      <c r="E111" s="2" t="s">
        <v>354</v>
      </c>
      <c r="F111" s="2" t="s">
        <v>98</v>
      </c>
      <c r="G111" s="14">
        <v>8</v>
      </c>
      <c r="K111" s="2">
        <v>1</v>
      </c>
    </row>
    <row r="112" spans="1:12">
      <c r="B112" s="2">
        <v>214</v>
      </c>
      <c r="C112" s="2" t="s">
        <v>17</v>
      </c>
      <c r="D112" s="2" t="s">
        <v>352</v>
      </c>
      <c r="E112" s="2" t="s">
        <v>351</v>
      </c>
      <c r="F112" s="2" t="s">
        <v>100</v>
      </c>
      <c r="G112" s="14">
        <v>8</v>
      </c>
      <c r="K112" s="2">
        <v>1</v>
      </c>
    </row>
    <row r="113" spans="2:11">
      <c r="C113" s="2" t="s">
        <v>15</v>
      </c>
      <c r="D113" s="2" t="s">
        <v>352</v>
      </c>
      <c r="E113" s="2" t="s">
        <v>351</v>
      </c>
      <c r="F113" s="2" t="s">
        <v>140</v>
      </c>
      <c r="G113" s="14">
        <v>8</v>
      </c>
      <c r="K113" s="2">
        <v>1</v>
      </c>
    </row>
    <row r="114" spans="2:11">
      <c r="C114" s="2" t="s">
        <v>26</v>
      </c>
      <c r="D114" s="2" t="s">
        <v>352</v>
      </c>
      <c r="E114" s="2" t="s">
        <v>351</v>
      </c>
      <c r="F114" s="2" t="s">
        <v>141</v>
      </c>
      <c r="G114" s="14">
        <v>8</v>
      </c>
      <c r="K114" s="2">
        <v>1</v>
      </c>
    </row>
    <row r="115" spans="2:11">
      <c r="C115" s="2" t="s">
        <v>69</v>
      </c>
      <c r="D115" s="2" t="s">
        <v>352</v>
      </c>
      <c r="E115" s="2" t="s">
        <v>351</v>
      </c>
      <c r="F115" s="2" t="s">
        <v>142</v>
      </c>
      <c r="G115" s="14">
        <v>8</v>
      </c>
      <c r="K115" s="2">
        <v>1</v>
      </c>
    </row>
    <row r="116" spans="2:11">
      <c r="C116" s="2" t="s">
        <v>71</v>
      </c>
      <c r="D116" s="2" t="s">
        <v>352</v>
      </c>
      <c r="E116" s="2" t="s">
        <v>351</v>
      </c>
      <c r="F116" s="2" t="s">
        <v>103</v>
      </c>
      <c r="G116" s="14">
        <v>8</v>
      </c>
      <c r="K116" s="2">
        <v>1</v>
      </c>
    </row>
    <row r="117" spans="2:11">
      <c r="C117" s="2" t="s">
        <v>73</v>
      </c>
      <c r="D117" s="2" t="s">
        <v>352</v>
      </c>
      <c r="E117" s="2" t="s">
        <v>351</v>
      </c>
      <c r="F117" s="2" t="s">
        <v>143</v>
      </c>
      <c r="G117" s="14">
        <v>8</v>
      </c>
      <c r="K117" s="2">
        <v>1</v>
      </c>
    </row>
    <row r="118" spans="2:11">
      <c r="C118" s="2" t="s">
        <v>75</v>
      </c>
      <c r="D118" s="2" t="s">
        <v>352</v>
      </c>
      <c r="E118" s="2" t="s">
        <v>351</v>
      </c>
      <c r="F118" s="2" t="s">
        <v>107</v>
      </c>
      <c r="G118" s="14">
        <v>8</v>
      </c>
      <c r="K118" s="2">
        <v>1</v>
      </c>
    </row>
    <row r="119" spans="2:11">
      <c r="B119" s="2">
        <v>215</v>
      </c>
      <c r="C119" s="2" t="s">
        <v>17</v>
      </c>
      <c r="D119" s="2" t="s">
        <v>344</v>
      </c>
      <c r="E119" s="2" t="s">
        <v>351</v>
      </c>
      <c r="F119" s="2" t="s">
        <v>144</v>
      </c>
      <c r="G119" s="14">
        <v>8</v>
      </c>
      <c r="K119" s="2">
        <v>1</v>
      </c>
    </row>
    <row r="120" spans="2:11">
      <c r="C120" s="2" t="s">
        <v>15</v>
      </c>
      <c r="D120" s="2" t="s">
        <v>344</v>
      </c>
      <c r="E120" s="2" t="s">
        <v>351</v>
      </c>
      <c r="F120" s="2" t="s">
        <v>145</v>
      </c>
      <c r="G120" s="14">
        <v>8</v>
      </c>
      <c r="K120" s="2">
        <v>1</v>
      </c>
    </row>
    <row r="121" spans="2:11">
      <c r="C121" s="2" t="s">
        <v>26</v>
      </c>
      <c r="D121" s="2" t="s">
        <v>344</v>
      </c>
      <c r="E121" s="2" t="s">
        <v>351</v>
      </c>
      <c r="F121" s="2" t="s">
        <v>146</v>
      </c>
      <c r="G121" s="14">
        <v>8</v>
      </c>
      <c r="K121" s="2">
        <v>1</v>
      </c>
    </row>
    <row r="122" spans="2:11">
      <c r="C122" s="2" t="s">
        <v>69</v>
      </c>
      <c r="D122" s="2" t="s">
        <v>344</v>
      </c>
      <c r="E122" s="2" t="s">
        <v>351</v>
      </c>
      <c r="F122" s="2" t="s">
        <v>147</v>
      </c>
      <c r="G122" s="14">
        <v>8</v>
      </c>
      <c r="K122" s="2">
        <v>1</v>
      </c>
    </row>
    <row r="123" spans="2:11">
      <c r="C123" s="2" t="s">
        <v>71</v>
      </c>
      <c r="D123" s="2" t="s">
        <v>344</v>
      </c>
      <c r="E123" s="2" t="s">
        <v>351</v>
      </c>
      <c r="F123" s="2" t="s">
        <v>148</v>
      </c>
      <c r="G123" s="14">
        <v>8</v>
      </c>
      <c r="I123" s="6"/>
      <c r="J123" s="6"/>
      <c r="K123" s="2">
        <v>1</v>
      </c>
    </row>
    <row r="124" spans="2:11">
      <c r="B124" s="2">
        <v>216</v>
      </c>
      <c r="C124" s="2" t="s">
        <v>12</v>
      </c>
      <c r="D124" s="2" t="s">
        <v>344</v>
      </c>
      <c r="E124" s="2" t="s">
        <v>351</v>
      </c>
      <c r="F124" s="2" t="s">
        <v>149</v>
      </c>
      <c r="G124" s="14">
        <v>8</v>
      </c>
      <c r="I124" s="6"/>
      <c r="J124" s="6"/>
      <c r="K124" s="2">
        <v>1</v>
      </c>
    </row>
    <row r="125" spans="2:11">
      <c r="B125" s="2">
        <v>217</v>
      </c>
      <c r="C125" s="2" t="s">
        <v>17</v>
      </c>
      <c r="D125" s="2" t="s">
        <v>352</v>
      </c>
      <c r="E125" s="2" t="s">
        <v>82</v>
      </c>
      <c r="F125" s="2" t="s">
        <v>150</v>
      </c>
      <c r="G125" s="14">
        <v>8</v>
      </c>
      <c r="I125" s="6"/>
      <c r="J125" s="6"/>
      <c r="K125" s="2">
        <v>1</v>
      </c>
    </row>
    <row r="126" spans="2:11">
      <c r="C126" s="2" t="s">
        <v>15</v>
      </c>
      <c r="D126" s="2" t="s">
        <v>352</v>
      </c>
      <c r="E126" s="2" t="s">
        <v>82</v>
      </c>
      <c r="F126" s="2" t="s">
        <v>117</v>
      </c>
      <c r="G126" s="14">
        <v>8</v>
      </c>
      <c r="I126" s="6"/>
      <c r="J126" s="6"/>
      <c r="K126" s="2">
        <v>1</v>
      </c>
    </row>
    <row r="127" spans="2:11">
      <c r="C127" s="2" t="s">
        <v>26</v>
      </c>
      <c r="D127" s="2" t="s">
        <v>352</v>
      </c>
      <c r="E127" s="2" t="s">
        <v>82</v>
      </c>
      <c r="F127" s="2" t="s">
        <v>118</v>
      </c>
      <c r="G127" s="14">
        <v>8</v>
      </c>
      <c r="I127" s="6"/>
      <c r="J127" s="6"/>
      <c r="K127" s="2">
        <v>1</v>
      </c>
    </row>
    <row r="128" spans="2:11">
      <c r="C128" s="2" t="s">
        <v>69</v>
      </c>
      <c r="D128" s="2" t="s">
        <v>352</v>
      </c>
      <c r="E128" s="2" t="s">
        <v>80</v>
      </c>
      <c r="F128" s="2" t="s">
        <v>119</v>
      </c>
      <c r="G128" s="14">
        <v>8</v>
      </c>
      <c r="I128" s="6"/>
      <c r="J128" s="6"/>
      <c r="K128" s="2">
        <v>1</v>
      </c>
    </row>
    <row r="129" spans="1:12">
      <c r="C129" s="2" t="s">
        <v>71</v>
      </c>
      <c r="D129" s="2" t="s">
        <v>352</v>
      </c>
      <c r="E129" s="2" t="s">
        <v>82</v>
      </c>
      <c r="F129" s="2" t="s">
        <v>151</v>
      </c>
      <c r="G129" s="14">
        <v>8</v>
      </c>
      <c r="I129" s="6"/>
      <c r="J129" s="6"/>
      <c r="K129" s="2">
        <v>1</v>
      </c>
    </row>
    <row r="130" spans="1:12">
      <c r="C130" s="2" t="s">
        <v>73</v>
      </c>
      <c r="D130" s="2" t="s">
        <v>352</v>
      </c>
      <c r="E130" s="2" t="s">
        <v>82</v>
      </c>
      <c r="F130" s="2" t="s">
        <v>122</v>
      </c>
      <c r="G130" s="14">
        <v>8</v>
      </c>
      <c r="I130" s="6"/>
      <c r="J130" s="6"/>
      <c r="K130" s="2">
        <v>1</v>
      </c>
    </row>
    <row r="131" spans="1:12">
      <c r="C131" s="2" t="s">
        <v>17</v>
      </c>
      <c r="D131" s="2" t="s">
        <v>352</v>
      </c>
      <c r="E131" s="2" t="s">
        <v>351</v>
      </c>
      <c r="F131" s="2" t="s">
        <v>123</v>
      </c>
      <c r="G131" s="14">
        <v>8</v>
      </c>
      <c r="I131" s="6" t="s">
        <v>190</v>
      </c>
      <c r="J131" s="6" t="s">
        <v>152</v>
      </c>
      <c r="K131" s="2">
        <v>1</v>
      </c>
    </row>
    <row r="132" spans="1:12">
      <c r="C132" s="2" t="s">
        <v>15</v>
      </c>
      <c r="D132" s="2" t="s">
        <v>352</v>
      </c>
      <c r="E132" s="2" t="s">
        <v>351</v>
      </c>
      <c r="F132" s="2" t="s">
        <v>124</v>
      </c>
      <c r="G132" s="14">
        <v>8</v>
      </c>
      <c r="K132" s="2">
        <v>1</v>
      </c>
    </row>
    <row r="133" spans="1:12">
      <c r="C133" s="2" t="s">
        <v>26</v>
      </c>
      <c r="D133" s="2" t="s">
        <v>352</v>
      </c>
      <c r="E133" s="2" t="s">
        <v>351</v>
      </c>
      <c r="F133" s="2" t="s">
        <v>125</v>
      </c>
      <c r="G133" s="14">
        <v>8</v>
      </c>
      <c r="K133" s="2">
        <v>1</v>
      </c>
    </row>
    <row r="134" spans="1:12" ht="16.5">
      <c r="A134" s="8"/>
      <c r="B134" s="9"/>
      <c r="C134" s="9"/>
      <c r="D134" s="9"/>
      <c r="E134" s="9"/>
      <c r="F134" s="9"/>
      <c r="G134" s="8"/>
      <c r="H134" s="9"/>
      <c r="I134" s="8"/>
      <c r="J134" s="8"/>
      <c r="K134" s="10">
        <f>SUM(K96:K133)</f>
        <v>38</v>
      </c>
    </row>
    <row r="135" spans="1:12" ht="16.5">
      <c r="A135" s="12"/>
      <c r="B135" s="7"/>
      <c r="C135" s="7"/>
      <c r="D135" s="7"/>
      <c r="E135" s="7"/>
      <c r="F135" s="7"/>
      <c r="G135" s="12"/>
      <c r="H135" s="7"/>
      <c r="I135" s="12"/>
      <c r="J135" s="12"/>
      <c r="K135" s="13"/>
    </row>
    <row r="136" spans="1:12" ht="16.5">
      <c r="A136" s="12"/>
      <c r="B136" s="7"/>
      <c r="C136" s="7"/>
      <c r="D136" s="7"/>
      <c r="E136" s="7"/>
      <c r="F136" s="7"/>
      <c r="G136" s="12" t="s">
        <v>194</v>
      </c>
      <c r="H136" s="7"/>
      <c r="I136" s="12"/>
      <c r="J136" s="12"/>
      <c r="K136" s="13"/>
    </row>
    <row r="137" spans="1:12">
      <c r="A137" s="3" t="s">
        <v>153</v>
      </c>
      <c r="B137" s="2">
        <v>209</v>
      </c>
      <c r="C137" s="2" t="s">
        <v>17</v>
      </c>
      <c r="D137" s="2" t="s">
        <v>344</v>
      </c>
      <c r="E137" s="2" t="s">
        <v>351</v>
      </c>
      <c r="F137" s="2" t="s">
        <v>128</v>
      </c>
      <c r="G137" s="3" t="s">
        <v>195</v>
      </c>
      <c r="I137" s="6"/>
      <c r="J137" s="6"/>
      <c r="K137" s="2">
        <v>1</v>
      </c>
    </row>
    <row r="138" spans="1:12">
      <c r="A138" s="3" t="s">
        <v>154</v>
      </c>
      <c r="B138" s="2">
        <v>210</v>
      </c>
      <c r="C138" s="2" t="s">
        <v>17</v>
      </c>
      <c r="D138" s="2" t="s">
        <v>344</v>
      </c>
      <c r="E138" s="2" t="s">
        <v>351</v>
      </c>
      <c r="F138" s="2" t="s">
        <v>155</v>
      </c>
      <c r="G138" s="14">
        <v>8</v>
      </c>
      <c r="K138" s="2">
        <v>1</v>
      </c>
      <c r="L138" s="3" t="s">
        <v>66</v>
      </c>
    </row>
    <row r="139" spans="1:12" ht="12.75" customHeight="1">
      <c r="C139" s="2" t="s">
        <v>15</v>
      </c>
      <c r="D139" s="2" t="s">
        <v>344</v>
      </c>
      <c r="E139" s="2" t="s">
        <v>351</v>
      </c>
      <c r="F139" s="2" t="s">
        <v>67</v>
      </c>
      <c r="G139" s="14">
        <v>8</v>
      </c>
      <c r="K139" s="2">
        <v>1</v>
      </c>
    </row>
    <row r="140" spans="1:12">
      <c r="C140" s="2" t="s">
        <v>26</v>
      </c>
      <c r="D140" s="2" t="s">
        <v>344</v>
      </c>
      <c r="E140" s="2" t="s">
        <v>351</v>
      </c>
      <c r="F140" s="2" t="s">
        <v>68</v>
      </c>
      <c r="G140" s="14">
        <v>8</v>
      </c>
      <c r="K140" s="2">
        <v>1</v>
      </c>
    </row>
    <row r="141" spans="1:12">
      <c r="C141" s="2" t="s">
        <v>69</v>
      </c>
      <c r="D141" s="2" t="s">
        <v>344</v>
      </c>
      <c r="E141" s="2" t="s">
        <v>351</v>
      </c>
      <c r="F141" s="2" t="s">
        <v>70</v>
      </c>
      <c r="G141" s="14">
        <v>8</v>
      </c>
      <c r="K141" s="2">
        <v>1</v>
      </c>
    </row>
    <row r="142" spans="1:12">
      <c r="C142" s="2" t="s">
        <v>71</v>
      </c>
      <c r="D142" s="2" t="s">
        <v>344</v>
      </c>
      <c r="E142" s="2" t="s">
        <v>351</v>
      </c>
      <c r="F142" s="2" t="s">
        <v>156</v>
      </c>
      <c r="G142" s="14">
        <v>8</v>
      </c>
      <c r="K142" s="2">
        <v>1</v>
      </c>
    </row>
    <row r="143" spans="1:12">
      <c r="C143" s="2" t="s">
        <v>73</v>
      </c>
      <c r="D143" s="2" t="s">
        <v>344</v>
      </c>
      <c r="E143" s="2" t="s">
        <v>351</v>
      </c>
      <c r="F143" s="2" t="s">
        <v>74</v>
      </c>
      <c r="G143" s="14">
        <v>8</v>
      </c>
      <c r="K143" s="2">
        <v>1</v>
      </c>
    </row>
    <row r="144" spans="1:12">
      <c r="C144" s="2" t="s">
        <v>75</v>
      </c>
      <c r="D144" s="2" t="s">
        <v>344</v>
      </c>
      <c r="E144" s="2" t="s">
        <v>351</v>
      </c>
      <c r="F144" s="2" t="s">
        <v>157</v>
      </c>
      <c r="G144" s="14">
        <v>8</v>
      </c>
      <c r="K144" s="2">
        <v>1</v>
      </c>
    </row>
    <row r="145" spans="2:11">
      <c r="C145" s="2" t="s">
        <v>106</v>
      </c>
      <c r="D145" s="2" t="s">
        <v>344</v>
      </c>
      <c r="E145" s="2" t="s">
        <v>351</v>
      </c>
      <c r="F145" s="2" t="s">
        <v>158</v>
      </c>
      <c r="G145" s="14">
        <v>8</v>
      </c>
      <c r="K145" s="2">
        <v>1</v>
      </c>
    </row>
    <row r="146" spans="2:11">
      <c r="B146" s="2">
        <v>211</v>
      </c>
      <c r="C146" s="2" t="s">
        <v>17</v>
      </c>
      <c r="D146" s="2" t="s">
        <v>344</v>
      </c>
      <c r="E146" s="2" t="s">
        <v>351</v>
      </c>
      <c r="F146" s="2" t="s">
        <v>159</v>
      </c>
      <c r="G146" s="14">
        <v>8</v>
      </c>
      <c r="K146" s="2">
        <v>1</v>
      </c>
    </row>
    <row r="147" spans="2:11">
      <c r="C147" s="2" t="s">
        <v>15</v>
      </c>
      <c r="D147" s="2" t="s">
        <v>344</v>
      </c>
      <c r="E147" s="2" t="s">
        <v>351</v>
      </c>
      <c r="F147" s="2" t="s">
        <v>78</v>
      </c>
      <c r="G147" s="14">
        <v>8</v>
      </c>
      <c r="K147" s="2">
        <v>1</v>
      </c>
    </row>
    <row r="148" spans="2:11">
      <c r="C148" s="2" t="s">
        <v>26</v>
      </c>
      <c r="D148" s="2" t="s">
        <v>344</v>
      </c>
      <c r="E148" s="2" t="s">
        <v>351</v>
      </c>
      <c r="F148" s="2" t="s">
        <v>134</v>
      </c>
      <c r="G148" s="14">
        <v>8</v>
      </c>
      <c r="K148" s="2">
        <v>1</v>
      </c>
    </row>
    <row r="149" spans="2:11">
      <c r="B149" s="2">
        <v>212</v>
      </c>
      <c r="C149" s="2" t="s">
        <v>17</v>
      </c>
      <c r="D149" s="2" t="s">
        <v>358</v>
      </c>
      <c r="E149" s="2" t="s">
        <v>80</v>
      </c>
      <c r="F149" s="2" t="s">
        <v>135</v>
      </c>
      <c r="G149" s="14">
        <v>8</v>
      </c>
      <c r="K149" s="2">
        <v>1</v>
      </c>
    </row>
    <row r="150" spans="2:11">
      <c r="C150" s="2" t="s">
        <v>15</v>
      </c>
      <c r="D150" s="2" t="s">
        <v>358</v>
      </c>
      <c r="E150" s="2" t="s">
        <v>80</v>
      </c>
      <c r="F150" s="2" t="s">
        <v>136</v>
      </c>
      <c r="G150" s="14">
        <v>8</v>
      </c>
      <c r="K150" s="2">
        <v>1</v>
      </c>
    </row>
    <row r="151" spans="2:11">
      <c r="C151" s="2" t="s">
        <v>26</v>
      </c>
      <c r="D151" s="2" t="s">
        <v>358</v>
      </c>
      <c r="E151" s="2" t="s">
        <v>82</v>
      </c>
      <c r="F151" s="2" t="s">
        <v>84</v>
      </c>
      <c r="G151" s="14">
        <v>8</v>
      </c>
      <c r="I151" s="6"/>
      <c r="J151" s="6"/>
      <c r="K151" s="2">
        <v>1</v>
      </c>
    </row>
    <row r="152" spans="2:11">
      <c r="C152" s="2" t="s">
        <v>69</v>
      </c>
      <c r="D152" s="2" t="s">
        <v>358</v>
      </c>
      <c r="E152" s="2" t="s">
        <v>82</v>
      </c>
      <c r="F152" s="2" t="s">
        <v>88</v>
      </c>
      <c r="G152" s="14">
        <v>8</v>
      </c>
      <c r="K152" s="2">
        <v>1</v>
      </c>
    </row>
    <row r="153" spans="2:11">
      <c r="C153" s="2" t="s">
        <v>17</v>
      </c>
      <c r="D153" s="2" t="s">
        <v>358</v>
      </c>
      <c r="E153" s="2" t="s">
        <v>350</v>
      </c>
      <c r="F153" s="2" t="s">
        <v>160</v>
      </c>
      <c r="G153" s="14">
        <v>8</v>
      </c>
      <c r="K153" s="2">
        <v>1</v>
      </c>
    </row>
    <row r="154" spans="2:11">
      <c r="C154" s="2" t="s">
        <v>15</v>
      </c>
      <c r="D154" s="2" t="s">
        <v>358</v>
      </c>
      <c r="E154" s="2" t="s">
        <v>351</v>
      </c>
      <c r="F154" s="2" t="s">
        <v>92</v>
      </c>
      <c r="G154" s="14">
        <v>8</v>
      </c>
      <c r="K154" s="2">
        <v>1</v>
      </c>
    </row>
    <row r="155" spans="2:11">
      <c r="B155" s="2">
        <v>213</v>
      </c>
      <c r="C155" s="2" t="s">
        <v>17</v>
      </c>
      <c r="D155" s="2" t="s">
        <v>344</v>
      </c>
      <c r="E155" s="2" t="s">
        <v>359</v>
      </c>
      <c r="F155" s="2" t="s">
        <v>93</v>
      </c>
      <c r="G155" s="14">
        <v>8</v>
      </c>
      <c r="K155" s="2">
        <v>1</v>
      </c>
    </row>
    <row r="156" spans="2:11">
      <c r="C156" s="2" t="s">
        <v>15</v>
      </c>
      <c r="D156" s="2" t="s">
        <v>344</v>
      </c>
      <c r="E156" s="2" t="s">
        <v>359</v>
      </c>
      <c r="F156" s="2" t="s">
        <v>94</v>
      </c>
      <c r="G156" s="14">
        <v>8</v>
      </c>
      <c r="K156" s="2">
        <v>1</v>
      </c>
    </row>
    <row r="157" spans="2:11">
      <c r="C157" s="2" t="s">
        <v>26</v>
      </c>
      <c r="D157" s="2" t="s">
        <v>344</v>
      </c>
      <c r="E157" s="2" t="s">
        <v>359</v>
      </c>
      <c r="F157" s="2" t="s">
        <v>95</v>
      </c>
      <c r="G157" s="14">
        <v>8</v>
      </c>
      <c r="K157" s="2">
        <v>1</v>
      </c>
    </row>
    <row r="158" spans="2:11">
      <c r="C158" s="2" t="s">
        <v>69</v>
      </c>
      <c r="D158" s="2" t="s">
        <v>344</v>
      </c>
      <c r="E158" s="2" t="s">
        <v>359</v>
      </c>
      <c r="F158" s="2" t="s">
        <v>161</v>
      </c>
      <c r="G158" s="14">
        <v>8</v>
      </c>
      <c r="K158" s="2">
        <v>1</v>
      </c>
    </row>
    <row r="159" spans="2:11">
      <c r="C159" s="2" t="s">
        <v>71</v>
      </c>
      <c r="D159" s="2" t="s">
        <v>344</v>
      </c>
      <c r="E159" s="2" t="s">
        <v>359</v>
      </c>
      <c r="F159" s="2" t="s">
        <v>162</v>
      </c>
      <c r="G159" s="14">
        <v>8</v>
      </c>
      <c r="K159" s="2">
        <v>1</v>
      </c>
    </row>
    <row r="160" spans="2:11">
      <c r="C160" s="2" t="s">
        <v>73</v>
      </c>
      <c r="D160" s="2" t="s">
        <v>344</v>
      </c>
      <c r="E160" s="2" t="s">
        <v>359</v>
      </c>
      <c r="F160" s="2" t="s">
        <v>163</v>
      </c>
      <c r="G160" s="14">
        <v>8</v>
      </c>
      <c r="K160" s="2">
        <v>1</v>
      </c>
    </row>
    <row r="161" spans="2:11">
      <c r="C161" s="2" t="s">
        <v>75</v>
      </c>
      <c r="D161" s="2" t="s">
        <v>344</v>
      </c>
      <c r="E161" s="2" t="s">
        <v>359</v>
      </c>
      <c r="F161" s="2" t="s">
        <v>164</v>
      </c>
      <c r="G161" s="14">
        <v>8</v>
      </c>
      <c r="K161" s="2">
        <v>1</v>
      </c>
    </row>
    <row r="162" spans="2:11">
      <c r="B162" s="2">
        <v>214</v>
      </c>
      <c r="C162" s="2" t="s">
        <v>17</v>
      </c>
      <c r="D162" s="2" t="s">
        <v>358</v>
      </c>
      <c r="E162" s="2" t="s">
        <v>351</v>
      </c>
      <c r="F162" s="2" t="s">
        <v>99</v>
      </c>
      <c r="G162" s="14">
        <v>8</v>
      </c>
      <c r="K162" s="2">
        <v>1</v>
      </c>
    </row>
    <row r="163" spans="2:11">
      <c r="C163" s="2" t="s">
        <v>15</v>
      </c>
      <c r="D163" s="2" t="s">
        <v>358</v>
      </c>
      <c r="E163" s="2" t="s">
        <v>351</v>
      </c>
      <c r="F163" s="2" t="s">
        <v>100</v>
      </c>
      <c r="G163" s="14">
        <v>8</v>
      </c>
      <c r="K163" s="2">
        <v>1</v>
      </c>
    </row>
    <row r="164" spans="2:11">
      <c r="C164" s="2" t="s">
        <v>26</v>
      </c>
      <c r="D164" s="2" t="s">
        <v>358</v>
      </c>
      <c r="E164" s="2" t="s">
        <v>351</v>
      </c>
      <c r="F164" s="2" t="s">
        <v>101</v>
      </c>
      <c r="G164" s="14">
        <v>8</v>
      </c>
      <c r="I164" s="6"/>
      <c r="J164" s="6"/>
      <c r="K164" s="2">
        <v>1</v>
      </c>
    </row>
    <row r="165" spans="2:11">
      <c r="C165" s="2" t="s">
        <v>69</v>
      </c>
      <c r="D165" s="2" t="s">
        <v>358</v>
      </c>
      <c r="E165" s="2" t="s">
        <v>351</v>
      </c>
      <c r="F165" s="2" t="s">
        <v>141</v>
      </c>
      <c r="G165" s="14">
        <v>8</v>
      </c>
      <c r="I165" s="6"/>
      <c r="J165" s="6"/>
      <c r="K165" s="2">
        <v>1</v>
      </c>
    </row>
    <row r="166" spans="2:11">
      <c r="C166" s="2" t="s">
        <v>71</v>
      </c>
      <c r="D166" s="2" t="s">
        <v>358</v>
      </c>
      <c r="E166" s="2" t="s">
        <v>351</v>
      </c>
      <c r="F166" s="2" t="s">
        <v>142</v>
      </c>
      <c r="G166" s="14">
        <v>8</v>
      </c>
      <c r="I166" s="6"/>
      <c r="J166" s="6"/>
      <c r="K166" s="2">
        <v>1</v>
      </c>
    </row>
    <row r="167" spans="2:11">
      <c r="C167" s="2" t="s">
        <v>73</v>
      </c>
      <c r="D167" s="2" t="s">
        <v>358</v>
      </c>
      <c r="E167" s="2" t="s">
        <v>351</v>
      </c>
      <c r="F167" s="2" t="s">
        <v>103</v>
      </c>
      <c r="G167" s="14">
        <v>8</v>
      </c>
      <c r="I167" s="6"/>
      <c r="J167" s="6"/>
      <c r="K167" s="2">
        <v>1</v>
      </c>
    </row>
    <row r="168" spans="2:11">
      <c r="C168" s="2" t="s">
        <v>75</v>
      </c>
      <c r="D168" s="2" t="s">
        <v>358</v>
      </c>
      <c r="E168" s="2" t="s">
        <v>351</v>
      </c>
      <c r="F168" s="2" t="s">
        <v>165</v>
      </c>
      <c r="G168" s="14">
        <v>8</v>
      </c>
      <c r="I168" s="6"/>
      <c r="J168" s="6"/>
      <c r="K168" s="2">
        <v>1</v>
      </c>
    </row>
    <row r="169" spans="2:11">
      <c r="C169" s="2" t="s">
        <v>106</v>
      </c>
      <c r="D169" s="2" t="s">
        <v>358</v>
      </c>
      <c r="E169" s="2" t="s">
        <v>351</v>
      </c>
      <c r="F169" s="2" t="s">
        <v>104</v>
      </c>
      <c r="G169" s="14">
        <v>8</v>
      </c>
      <c r="I169" s="6"/>
      <c r="J169" s="6"/>
      <c r="K169" s="2">
        <v>1</v>
      </c>
    </row>
    <row r="170" spans="2:11">
      <c r="C170" s="2" t="s">
        <v>166</v>
      </c>
      <c r="D170" s="2" t="s">
        <v>358</v>
      </c>
      <c r="E170" s="2" t="s">
        <v>351</v>
      </c>
      <c r="F170" s="2" t="s">
        <v>105</v>
      </c>
      <c r="G170" s="14">
        <v>8</v>
      </c>
      <c r="I170" s="6"/>
      <c r="J170" s="6"/>
      <c r="K170" s="2">
        <v>1</v>
      </c>
    </row>
    <row r="171" spans="2:11">
      <c r="B171" s="2">
        <v>215</v>
      </c>
      <c r="C171" s="2" t="s">
        <v>17</v>
      </c>
      <c r="D171" s="2" t="s">
        <v>344</v>
      </c>
      <c r="E171" s="2" t="s">
        <v>359</v>
      </c>
      <c r="F171" s="2" t="s">
        <v>108</v>
      </c>
      <c r="G171" s="14">
        <v>8</v>
      </c>
      <c r="I171" s="6"/>
      <c r="J171" s="6"/>
      <c r="K171" s="2">
        <v>1</v>
      </c>
    </row>
    <row r="172" spans="2:11">
      <c r="C172" s="2" t="s">
        <v>15</v>
      </c>
      <c r="D172" s="2" t="s">
        <v>344</v>
      </c>
      <c r="E172" s="2" t="s">
        <v>359</v>
      </c>
      <c r="F172" s="2" t="s">
        <v>109</v>
      </c>
      <c r="G172" s="14">
        <v>8</v>
      </c>
      <c r="I172" s="6"/>
      <c r="J172" s="6"/>
      <c r="K172" s="2">
        <v>1</v>
      </c>
    </row>
    <row r="173" spans="2:11">
      <c r="C173" s="2" t="s">
        <v>26</v>
      </c>
      <c r="D173" s="2" t="s">
        <v>344</v>
      </c>
      <c r="E173" s="2" t="s">
        <v>359</v>
      </c>
      <c r="F173" s="2" t="s">
        <v>145</v>
      </c>
      <c r="G173" s="14">
        <v>8</v>
      </c>
      <c r="K173" s="2">
        <v>1</v>
      </c>
    </row>
    <row r="174" spans="2:11">
      <c r="C174" s="2" t="s">
        <v>69</v>
      </c>
      <c r="D174" s="2" t="s">
        <v>344</v>
      </c>
      <c r="E174" s="2" t="s">
        <v>359</v>
      </c>
      <c r="F174" s="2" t="s">
        <v>146</v>
      </c>
      <c r="G174" s="14">
        <v>8</v>
      </c>
      <c r="K174" s="2">
        <v>1</v>
      </c>
    </row>
    <row r="175" spans="2:11">
      <c r="C175" s="2" t="s">
        <v>71</v>
      </c>
      <c r="D175" s="2" t="s">
        <v>344</v>
      </c>
      <c r="E175" s="2" t="s">
        <v>359</v>
      </c>
      <c r="F175" s="2" t="s">
        <v>147</v>
      </c>
      <c r="G175" s="14">
        <v>8</v>
      </c>
      <c r="K175" s="2">
        <v>1</v>
      </c>
    </row>
    <row r="176" spans="2:11">
      <c r="C176" s="2" t="s">
        <v>73</v>
      </c>
      <c r="D176" s="2" t="s">
        <v>344</v>
      </c>
      <c r="E176" s="2" t="s">
        <v>359</v>
      </c>
      <c r="F176" s="2" t="s">
        <v>148</v>
      </c>
      <c r="G176" s="14">
        <v>8</v>
      </c>
      <c r="K176" s="2">
        <v>1</v>
      </c>
    </row>
    <row r="177" spans="1:11">
      <c r="B177" s="2">
        <v>216</v>
      </c>
      <c r="C177" s="2" t="s">
        <v>17</v>
      </c>
      <c r="D177" s="2" t="s">
        <v>344</v>
      </c>
      <c r="E177" s="2" t="s">
        <v>359</v>
      </c>
      <c r="F177" s="2" t="s">
        <v>167</v>
      </c>
      <c r="G177" s="14">
        <v>8</v>
      </c>
      <c r="K177" s="2">
        <v>1</v>
      </c>
    </row>
    <row r="178" spans="1:11">
      <c r="C178" s="2" t="s">
        <v>15</v>
      </c>
      <c r="D178" s="2" t="s">
        <v>344</v>
      </c>
      <c r="E178" s="2" t="s">
        <v>359</v>
      </c>
      <c r="F178" s="2" t="s">
        <v>168</v>
      </c>
      <c r="G178" s="14">
        <v>8</v>
      </c>
      <c r="K178" s="2">
        <v>1</v>
      </c>
    </row>
    <row r="179" spans="1:11">
      <c r="B179" s="2">
        <v>217</v>
      </c>
      <c r="C179" s="2" t="s">
        <v>17</v>
      </c>
      <c r="D179" s="2" t="s">
        <v>352</v>
      </c>
      <c r="E179" s="2" t="s">
        <v>82</v>
      </c>
      <c r="F179" s="2" t="s">
        <v>116</v>
      </c>
      <c r="G179" s="14">
        <v>8</v>
      </c>
      <c r="K179" s="2">
        <v>1</v>
      </c>
    </row>
    <row r="180" spans="1:11">
      <c r="C180" s="2" t="s">
        <v>15</v>
      </c>
      <c r="D180" s="2" t="s">
        <v>352</v>
      </c>
      <c r="E180" s="2" t="s">
        <v>82</v>
      </c>
      <c r="F180" s="2" t="s">
        <v>117</v>
      </c>
      <c r="G180" s="14">
        <v>8</v>
      </c>
      <c r="K180" s="2">
        <v>1</v>
      </c>
    </row>
    <row r="181" spans="1:11">
      <c r="C181" s="2" t="s">
        <v>26</v>
      </c>
      <c r="D181" s="2" t="s">
        <v>352</v>
      </c>
      <c r="E181" s="2" t="s">
        <v>82</v>
      </c>
      <c r="F181" s="2" t="s">
        <v>118</v>
      </c>
      <c r="G181" s="14">
        <v>8</v>
      </c>
      <c r="K181" s="2">
        <v>1</v>
      </c>
    </row>
    <row r="182" spans="1:11">
      <c r="C182" s="2" t="s">
        <v>69</v>
      </c>
      <c r="D182" s="2" t="s">
        <v>352</v>
      </c>
      <c r="E182" s="2" t="s">
        <v>82</v>
      </c>
      <c r="F182" s="2" t="s">
        <v>119</v>
      </c>
      <c r="G182" s="14">
        <v>8</v>
      </c>
      <c r="K182" s="2">
        <v>1</v>
      </c>
    </row>
    <row r="183" spans="1:11">
      <c r="C183" s="2" t="s">
        <v>71</v>
      </c>
      <c r="D183" s="2" t="s">
        <v>352</v>
      </c>
      <c r="E183" s="2" t="s">
        <v>82</v>
      </c>
      <c r="F183" s="2" t="s">
        <v>120</v>
      </c>
      <c r="G183" s="14">
        <v>8</v>
      </c>
      <c r="K183" s="2">
        <v>1</v>
      </c>
    </row>
    <row r="184" spans="1:11">
      <c r="C184" s="2" t="s">
        <v>73</v>
      </c>
      <c r="D184" s="2" t="s">
        <v>352</v>
      </c>
      <c r="E184" s="2" t="s">
        <v>82</v>
      </c>
      <c r="F184" s="2" t="s">
        <v>121</v>
      </c>
      <c r="G184" s="14">
        <v>7</v>
      </c>
      <c r="H184" s="2">
        <v>1</v>
      </c>
      <c r="I184" s="3" t="s">
        <v>169</v>
      </c>
      <c r="J184" s="166" t="s">
        <v>111</v>
      </c>
      <c r="K184" s="2">
        <v>1</v>
      </c>
    </row>
    <row r="185" spans="1:11">
      <c r="C185" s="2" t="s">
        <v>75</v>
      </c>
      <c r="D185" s="2" t="s">
        <v>352</v>
      </c>
      <c r="E185" s="2" t="s">
        <v>82</v>
      </c>
      <c r="F185" s="2" t="s">
        <v>122</v>
      </c>
      <c r="G185" s="14">
        <v>8</v>
      </c>
      <c r="K185" s="2">
        <v>1</v>
      </c>
    </row>
    <row r="186" spans="1:11">
      <c r="C186" s="2" t="s">
        <v>12</v>
      </c>
      <c r="D186" s="2" t="s">
        <v>352</v>
      </c>
      <c r="E186" s="2" t="s">
        <v>351</v>
      </c>
      <c r="F186" s="2" t="s">
        <v>170</v>
      </c>
      <c r="G186" s="14">
        <v>8</v>
      </c>
      <c r="K186" s="2">
        <v>1</v>
      </c>
    </row>
    <row r="187" spans="1:11">
      <c r="C187" s="2" t="s">
        <v>15</v>
      </c>
      <c r="D187" s="2" t="s">
        <v>352</v>
      </c>
      <c r="E187" s="2" t="s">
        <v>351</v>
      </c>
      <c r="F187" s="2" t="s">
        <v>123</v>
      </c>
      <c r="G187" s="15">
        <v>8</v>
      </c>
      <c r="K187" s="2">
        <v>1</v>
      </c>
    </row>
    <row r="188" spans="1:11">
      <c r="C188" s="2" t="s">
        <v>26</v>
      </c>
      <c r="D188" s="2" t="s">
        <v>352</v>
      </c>
      <c r="E188" s="2" t="s">
        <v>351</v>
      </c>
      <c r="F188" s="2" t="s">
        <v>124</v>
      </c>
      <c r="G188" s="15">
        <v>8</v>
      </c>
      <c r="K188" s="2">
        <v>1</v>
      </c>
    </row>
    <row r="189" spans="1:11">
      <c r="C189" s="2" t="s">
        <v>69</v>
      </c>
      <c r="D189" s="2" t="s">
        <v>352</v>
      </c>
      <c r="E189" s="2" t="s">
        <v>351</v>
      </c>
      <c r="F189" s="2" t="s">
        <v>125</v>
      </c>
      <c r="G189" s="15">
        <v>8</v>
      </c>
      <c r="K189" s="2">
        <v>1</v>
      </c>
    </row>
    <row r="190" spans="1:11" ht="16.5">
      <c r="A190" s="8"/>
      <c r="B190" s="9"/>
      <c r="C190" s="9"/>
      <c r="D190" s="9"/>
      <c r="E190" s="9"/>
      <c r="F190" s="9"/>
      <c r="G190" s="8"/>
      <c r="H190" s="9"/>
      <c r="I190" s="8"/>
      <c r="J190" s="8"/>
      <c r="K190" s="10">
        <f>SUM(K137:K189)</f>
        <v>53</v>
      </c>
    </row>
    <row r="191" spans="1:11" ht="16.5">
      <c r="A191" s="11" t="s">
        <v>171</v>
      </c>
    </row>
    <row r="192" spans="1:11" ht="16.5">
      <c r="A192" s="11"/>
      <c r="G192" s="3" t="s">
        <v>196</v>
      </c>
    </row>
    <row r="193" spans="1:11">
      <c r="A193" s="3" t="s">
        <v>172</v>
      </c>
      <c r="B193" s="2">
        <v>210</v>
      </c>
      <c r="C193" s="2" t="s">
        <v>17</v>
      </c>
      <c r="D193" s="2" t="s">
        <v>360</v>
      </c>
      <c r="E193" s="2" t="s">
        <v>361</v>
      </c>
      <c r="F193" s="2" t="s">
        <v>173</v>
      </c>
      <c r="G193" s="15">
        <v>7</v>
      </c>
      <c r="K193" s="2">
        <v>1</v>
      </c>
    </row>
    <row r="194" spans="1:11">
      <c r="A194" s="3" t="s">
        <v>174</v>
      </c>
      <c r="C194" s="2" t="s">
        <v>15</v>
      </c>
      <c r="D194" s="2" t="s">
        <v>360</v>
      </c>
      <c r="E194" s="2" t="s">
        <v>361</v>
      </c>
      <c r="F194" s="2" t="s">
        <v>175</v>
      </c>
      <c r="G194" s="14">
        <v>7</v>
      </c>
      <c r="K194" s="2">
        <v>1</v>
      </c>
    </row>
    <row r="195" spans="1:11">
      <c r="B195" s="2">
        <v>211</v>
      </c>
      <c r="C195" s="2" t="s">
        <v>17</v>
      </c>
      <c r="D195" s="2" t="s">
        <v>360</v>
      </c>
      <c r="E195" s="2" t="s">
        <v>361</v>
      </c>
      <c r="F195" s="2" t="s">
        <v>176</v>
      </c>
      <c r="G195" s="14">
        <v>7</v>
      </c>
      <c r="K195" s="2">
        <v>1</v>
      </c>
    </row>
    <row r="196" spans="1:11">
      <c r="C196" s="2" t="s">
        <v>15</v>
      </c>
      <c r="D196" s="2" t="s">
        <v>360</v>
      </c>
      <c r="E196" s="2" t="s">
        <v>361</v>
      </c>
      <c r="F196" s="2" t="s">
        <v>177</v>
      </c>
      <c r="G196" s="14">
        <v>7</v>
      </c>
      <c r="K196" s="2">
        <v>1</v>
      </c>
    </row>
    <row r="197" spans="1:11">
      <c r="B197" s="2">
        <v>212</v>
      </c>
      <c r="C197" s="2" t="s">
        <v>17</v>
      </c>
      <c r="D197" s="2" t="s">
        <v>362</v>
      </c>
      <c r="E197" s="2" t="s">
        <v>361</v>
      </c>
      <c r="F197" s="2" t="s">
        <v>178</v>
      </c>
      <c r="G197" s="14">
        <v>7</v>
      </c>
      <c r="K197" s="2">
        <v>1</v>
      </c>
    </row>
    <row r="198" spans="1:11">
      <c r="C198" s="2" t="s">
        <v>15</v>
      </c>
      <c r="D198" s="2" t="s">
        <v>362</v>
      </c>
      <c r="E198" s="2" t="s">
        <v>361</v>
      </c>
      <c r="F198" s="2" t="s">
        <v>179</v>
      </c>
      <c r="G198" s="14">
        <v>7</v>
      </c>
      <c r="K198" s="2">
        <v>1</v>
      </c>
    </row>
    <row r="199" spans="1:11">
      <c r="B199" s="2">
        <v>214</v>
      </c>
      <c r="C199" s="2" t="s">
        <v>12</v>
      </c>
      <c r="D199" s="2" t="s">
        <v>362</v>
      </c>
      <c r="E199" s="2" t="s">
        <v>361</v>
      </c>
      <c r="F199" s="2" t="s">
        <v>180</v>
      </c>
      <c r="G199" s="14">
        <v>7</v>
      </c>
      <c r="K199" s="2">
        <v>1</v>
      </c>
    </row>
    <row r="200" spans="1:11">
      <c r="C200" s="2" t="s">
        <v>15</v>
      </c>
      <c r="D200" s="2" t="s">
        <v>362</v>
      </c>
      <c r="E200" s="2" t="s">
        <v>361</v>
      </c>
      <c r="F200" s="2" t="s">
        <v>181</v>
      </c>
      <c r="G200" s="14">
        <v>7</v>
      </c>
      <c r="K200" s="2">
        <v>1</v>
      </c>
    </row>
    <row r="201" spans="1:11">
      <c r="C201" s="2" t="s">
        <v>26</v>
      </c>
      <c r="D201" s="2" t="s">
        <v>362</v>
      </c>
      <c r="E201" s="2" t="s">
        <v>361</v>
      </c>
      <c r="F201" s="2" t="s">
        <v>182</v>
      </c>
      <c r="G201" s="14">
        <v>7</v>
      </c>
      <c r="K201" s="2">
        <v>1</v>
      </c>
    </row>
    <row r="202" spans="1:11">
      <c r="C202" s="2" t="s">
        <v>69</v>
      </c>
      <c r="D202" s="2" t="s">
        <v>362</v>
      </c>
      <c r="E202" s="2" t="s">
        <v>361</v>
      </c>
      <c r="F202" s="2" t="s">
        <v>183</v>
      </c>
      <c r="G202" s="14">
        <v>7</v>
      </c>
      <c r="K202" s="2">
        <v>1</v>
      </c>
    </row>
    <row r="203" spans="1:11">
      <c r="B203" s="2">
        <v>217</v>
      </c>
      <c r="C203" s="2" t="s">
        <v>17</v>
      </c>
      <c r="D203" s="2" t="s">
        <v>362</v>
      </c>
      <c r="E203" s="2" t="s">
        <v>361</v>
      </c>
      <c r="F203" s="2" t="s">
        <v>184</v>
      </c>
      <c r="G203" s="14">
        <v>7</v>
      </c>
      <c r="K203" s="2">
        <v>1</v>
      </c>
    </row>
    <row r="204" spans="1:11">
      <c r="C204" s="2" t="s">
        <v>15</v>
      </c>
      <c r="D204" s="2" t="s">
        <v>362</v>
      </c>
      <c r="E204" s="2" t="s">
        <v>361</v>
      </c>
      <c r="F204" s="2" t="s">
        <v>185</v>
      </c>
      <c r="G204" s="14">
        <v>7</v>
      </c>
      <c r="K204" s="2">
        <v>1</v>
      </c>
    </row>
    <row r="205" spans="1:11">
      <c r="C205" s="2" t="s">
        <v>26</v>
      </c>
      <c r="D205" s="2" t="s">
        <v>362</v>
      </c>
      <c r="E205" s="2" t="s">
        <v>361</v>
      </c>
      <c r="F205" s="2" t="s">
        <v>186</v>
      </c>
      <c r="G205" s="14">
        <v>7</v>
      </c>
      <c r="K205" s="2">
        <v>1</v>
      </c>
    </row>
    <row r="206" spans="1:11" ht="16.5">
      <c r="A206" s="8"/>
      <c r="B206" s="9"/>
      <c r="C206" s="9"/>
      <c r="D206" s="9"/>
      <c r="E206" s="9"/>
      <c r="F206" s="9"/>
      <c r="G206" s="8"/>
      <c r="H206" s="9"/>
      <c r="I206" s="8"/>
      <c r="J206" s="8"/>
      <c r="K206" s="10">
        <f>SUM(K193:K205)</f>
        <v>13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익산시의회_의정활동요약</vt:lpstr>
      <vt:lpstr>출결현황 (회의록대조편집)</vt:lpstr>
      <vt:lpstr>회의록집계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2020-02-16T18:10:22Z</dcterms:created>
  <dcterms:modified xsi:type="dcterms:W3CDTF">2020-03-17T01:19:57Z</dcterms:modified>
</cp:coreProperties>
</file>