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2020\2020_투명사회국\2019년의정활동평가관련자료분석\최종분석\"/>
    </mc:Choice>
  </mc:AlternateContent>
  <bookViews>
    <workbookView xWindow="0" yWindow="0" windowWidth="28800" windowHeight="12390"/>
  </bookViews>
  <sheets>
    <sheet name="군산시의회_의정활동요약" sheetId="4" r:id="rId1"/>
    <sheet name="출결현황(회의록대조편집)" sheetId="2" r:id="rId2"/>
    <sheet name="회의록집계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2" l="1"/>
  <c r="V2" i="4" l="1"/>
  <c r="U2" i="4"/>
  <c r="S2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5" i="4"/>
  <c r="R6" i="4"/>
  <c r="R7" i="4"/>
  <c r="R4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6" i="4"/>
  <c r="Q7" i="4"/>
  <c r="Q5" i="4"/>
  <c r="Q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4" i="4"/>
  <c r="I2" i="4" l="1"/>
  <c r="L85" i="2"/>
  <c r="K85" i="2"/>
  <c r="J85" i="2" s="1"/>
  <c r="I85" i="2"/>
  <c r="H85" i="2"/>
  <c r="G85" i="2" s="1"/>
  <c r="L56" i="2"/>
  <c r="K56" i="2"/>
  <c r="J56" i="2" s="1"/>
  <c r="I56" i="2"/>
  <c r="F56" i="2" s="1"/>
  <c r="H56" i="2"/>
  <c r="G56" i="2" s="1"/>
  <c r="L49" i="2"/>
  <c r="K49" i="2"/>
  <c r="I49" i="2"/>
  <c r="H49" i="2"/>
  <c r="G49" i="2"/>
  <c r="L46" i="2"/>
  <c r="K46" i="2"/>
  <c r="J46" i="2" s="1"/>
  <c r="I46" i="2"/>
  <c r="H46" i="2"/>
  <c r="L81" i="2"/>
  <c r="K81" i="2"/>
  <c r="J81" i="2" s="1"/>
  <c r="I81" i="2"/>
  <c r="G81" i="2" s="1"/>
  <c r="H81" i="2"/>
  <c r="L72" i="2"/>
  <c r="K72" i="2"/>
  <c r="J72" i="2" s="1"/>
  <c r="I72" i="2"/>
  <c r="H72" i="2"/>
  <c r="G72" i="2" s="1"/>
  <c r="E72" i="2"/>
  <c r="L68" i="2"/>
  <c r="K68" i="2"/>
  <c r="I68" i="2"/>
  <c r="H68" i="2"/>
  <c r="L59" i="2"/>
  <c r="K59" i="2"/>
  <c r="J59" i="2" s="1"/>
  <c r="I59" i="2"/>
  <c r="H59" i="2"/>
  <c r="G59" i="2" s="1"/>
  <c r="L52" i="2"/>
  <c r="K52" i="2"/>
  <c r="J52" i="2" s="1"/>
  <c r="I52" i="2"/>
  <c r="F52" i="2" s="1"/>
  <c r="H52" i="2"/>
  <c r="G52" i="2" s="1"/>
  <c r="L76" i="2"/>
  <c r="K76" i="2"/>
  <c r="I76" i="2"/>
  <c r="H76" i="2"/>
  <c r="L63" i="2"/>
  <c r="K63" i="2"/>
  <c r="J63" i="2" s="1"/>
  <c r="I63" i="2"/>
  <c r="H63" i="2"/>
  <c r="G63" i="2" s="1"/>
  <c r="E63" i="2"/>
  <c r="L41" i="2"/>
  <c r="K41" i="2"/>
  <c r="I41" i="2"/>
  <c r="H41" i="2"/>
  <c r="G41" i="2"/>
  <c r="L38" i="2"/>
  <c r="K38" i="2"/>
  <c r="J38" i="2"/>
  <c r="I38" i="2"/>
  <c r="F38" i="2" s="1"/>
  <c r="H38" i="2"/>
  <c r="L35" i="2"/>
  <c r="K35" i="2"/>
  <c r="J35" i="2" s="1"/>
  <c r="I35" i="2"/>
  <c r="F35" i="2" s="1"/>
  <c r="H35" i="2"/>
  <c r="G35" i="2" s="1"/>
  <c r="L32" i="2"/>
  <c r="K32" i="2"/>
  <c r="J32" i="2" s="1"/>
  <c r="I32" i="2"/>
  <c r="F32" i="2" s="1"/>
  <c r="H32" i="2"/>
  <c r="L28" i="2"/>
  <c r="K28" i="2"/>
  <c r="J28" i="2" s="1"/>
  <c r="I28" i="2"/>
  <c r="F28" i="2" s="1"/>
  <c r="H28" i="2"/>
  <c r="G28" i="2" s="1"/>
  <c r="L25" i="2"/>
  <c r="K25" i="2"/>
  <c r="J25" i="2" s="1"/>
  <c r="I25" i="2"/>
  <c r="F25" i="2" s="1"/>
  <c r="H25" i="2"/>
  <c r="L20" i="2"/>
  <c r="K20" i="2"/>
  <c r="J20" i="2"/>
  <c r="I20" i="2"/>
  <c r="H20" i="2"/>
  <c r="L17" i="2"/>
  <c r="F17" i="2" s="1"/>
  <c r="K17" i="2"/>
  <c r="J17" i="2" s="1"/>
  <c r="I17" i="2"/>
  <c r="H17" i="2"/>
  <c r="G17" i="2" s="1"/>
  <c r="L13" i="2"/>
  <c r="K13" i="2"/>
  <c r="I13" i="2"/>
  <c r="H13" i="2"/>
  <c r="G13" i="2" s="1"/>
  <c r="L10" i="2"/>
  <c r="K10" i="2"/>
  <c r="J10" i="2"/>
  <c r="I10" i="2"/>
  <c r="H10" i="2"/>
  <c r="G10" i="2"/>
  <c r="L7" i="2"/>
  <c r="K7" i="2"/>
  <c r="I7" i="2"/>
  <c r="H7" i="2"/>
  <c r="E7" i="2" s="1"/>
  <c r="I5" i="2"/>
  <c r="F5" i="2" s="1"/>
  <c r="H5" i="2"/>
  <c r="E5" i="2" s="1"/>
  <c r="G5" i="2"/>
  <c r="P2" i="4"/>
  <c r="O2" i="4"/>
  <c r="M2" i="4"/>
  <c r="L2" i="4"/>
  <c r="H2" i="4"/>
  <c r="G2" i="4"/>
  <c r="J41" i="2" l="1"/>
  <c r="E38" i="2"/>
  <c r="D38" i="2" s="1"/>
  <c r="E10" i="2"/>
  <c r="F63" i="2"/>
  <c r="D63" i="2" s="1"/>
  <c r="G46" i="2"/>
  <c r="F49" i="2"/>
  <c r="F10" i="2"/>
  <c r="E17" i="2"/>
  <c r="E20" i="2"/>
  <c r="F81" i="2"/>
  <c r="E56" i="2"/>
  <c r="D56" i="2" s="1"/>
  <c r="E41" i="2"/>
  <c r="E68" i="2"/>
  <c r="E46" i="2"/>
  <c r="G7" i="2"/>
  <c r="G25" i="2"/>
  <c r="G32" i="2"/>
  <c r="G76" i="2"/>
  <c r="E59" i="2"/>
  <c r="E81" i="2"/>
  <c r="D81" i="2" s="1"/>
  <c r="Q2" i="4"/>
  <c r="J68" i="2"/>
  <c r="D17" i="2"/>
  <c r="F20" i="2"/>
  <c r="D20" i="2" s="1"/>
  <c r="J76" i="2"/>
  <c r="F85" i="2"/>
  <c r="F59" i="2"/>
  <c r="D59" i="2" s="1"/>
  <c r="F41" i="2"/>
  <c r="E76" i="2"/>
  <c r="F72" i="2"/>
  <c r="D72" i="2" s="1"/>
  <c r="G20" i="2"/>
  <c r="G38" i="2"/>
  <c r="G68" i="2"/>
  <c r="J49" i="2"/>
  <c r="N2" i="4"/>
  <c r="E85" i="2"/>
  <c r="D85" i="2" s="1"/>
  <c r="E49" i="2"/>
  <c r="D49" i="2" s="1"/>
  <c r="F46" i="2"/>
  <c r="D46" i="2" s="1"/>
  <c r="F68" i="2"/>
  <c r="D68" i="2" s="1"/>
  <c r="E52" i="2"/>
  <c r="D52" i="2" s="1"/>
  <c r="F76" i="2"/>
  <c r="E35" i="2"/>
  <c r="D35" i="2" s="1"/>
  <c r="E32" i="2"/>
  <c r="D32" i="2" s="1"/>
  <c r="E28" i="2"/>
  <c r="D28" i="2" s="1"/>
  <c r="E25" i="2"/>
  <c r="D25" i="2" s="1"/>
  <c r="F13" i="2"/>
  <c r="J13" i="2"/>
  <c r="E13" i="2"/>
  <c r="D5" i="2"/>
  <c r="F7" i="2"/>
  <c r="D7" i="2" s="1"/>
  <c r="J7" i="2"/>
  <c r="Q88" i="2"/>
  <c r="K150" i="1"/>
  <c r="K134" i="1"/>
  <c r="K89" i="1"/>
  <c r="K40" i="1"/>
  <c r="K27" i="1"/>
  <c r="D41" i="2" l="1"/>
  <c r="D10" i="2"/>
  <c r="R2" i="4"/>
  <c r="D76" i="2"/>
  <c r="D13" i="2"/>
</calcChain>
</file>

<file path=xl/sharedStrings.xml><?xml version="1.0" encoding="utf-8"?>
<sst xmlns="http://schemas.openxmlformats.org/spreadsheetml/2006/main" count="1016" uniqueCount="522">
  <si>
    <t>대수</t>
  </si>
  <si>
    <t>회수</t>
  </si>
  <si>
    <t>차수</t>
  </si>
  <si>
    <t>회의종류</t>
  </si>
  <si>
    <t>회의구분</t>
  </si>
  <si>
    <t>회의일자</t>
  </si>
  <si>
    <t>참석의원</t>
  </si>
  <si>
    <t>2018.07.03</t>
    <phoneticPr fontId="6" type="noConversion"/>
  </si>
  <si>
    <t>2018.07.04</t>
    <phoneticPr fontId="6" type="noConversion"/>
  </si>
  <si>
    <t>2018.07.10</t>
    <phoneticPr fontId="6" type="noConversion"/>
  </si>
  <si>
    <t>2018.07.17</t>
    <phoneticPr fontId="6" type="noConversion"/>
  </si>
  <si>
    <t>2018.09.04</t>
    <phoneticPr fontId="6" type="noConversion"/>
  </si>
  <si>
    <t>2018.09.12</t>
    <phoneticPr fontId="6" type="noConversion"/>
  </si>
  <si>
    <t>본회의</t>
    <phoneticPr fontId="6" type="noConversion"/>
  </si>
  <si>
    <t>2018.10.12</t>
    <phoneticPr fontId="6" type="noConversion"/>
  </si>
  <si>
    <t>2018.10.23</t>
    <phoneticPr fontId="6" type="noConversion"/>
  </si>
  <si>
    <t>2018.11.12</t>
    <phoneticPr fontId="6" type="noConversion"/>
  </si>
  <si>
    <r>
      <t>2차</t>
    </r>
    <r>
      <rPr>
        <sz val="10"/>
        <color rgb="FF000000"/>
        <rFont val="돋움"/>
        <family val="3"/>
        <charset val="129"/>
      </rPr>
      <t/>
    </r>
  </si>
  <si>
    <t>2018.11.23</t>
    <phoneticPr fontId="6" type="noConversion"/>
  </si>
  <si>
    <r>
      <t>3차</t>
    </r>
    <r>
      <rPr>
        <sz val="10"/>
        <color rgb="FF000000"/>
        <rFont val="돋움"/>
        <family val="3"/>
        <charset val="129"/>
      </rPr>
      <t/>
    </r>
  </si>
  <si>
    <t>2018.12.03</t>
    <phoneticPr fontId="6" type="noConversion"/>
  </si>
  <si>
    <r>
      <t>4차</t>
    </r>
    <r>
      <rPr>
        <sz val="10"/>
        <color rgb="FF000000"/>
        <rFont val="돋움"/>
        <family val="3"/>
        <charset val="129"/>
      </rPr>
      <t/>
    </r>
  </si>
  <si>
    <t>2018.12.06</t>
    <phoneticPr fontId="6" type="noConversion"/>
  </si>
  <si>
    <r>
      <t>5차</t>
    </r>
    <r>
      <rPr>
        <sz val="10"/>
        <color rgb="FF000000"/>
        <rFont val="돋움"/>
        <family val="3"/>
        <charset val="129"/>
      </rPr>
      <t/>
    </r>
  </si>
  <si>
    <t>2018.12.17</t>
    <phoneticPr fontId="6" type="noConversion"/>
  </si>
  <si>
    <t>2019.01.22</t>
    <phoneticPr fontId="6" type="noConversion"/>
  </si>
  <si>
    <t>2019.01.24</t>
    <phoneticPr fontId="6" type="noConversion"/>
  </si>
  <si>
    <t>2019.02.12</t>
    <phoneticPr fontId="6" type="noConversion"/>
  </si>
  <si>
    <t>2019.02.21</t>
    <phoneticPr fontId="6" type="noConversion"/>
  </si>
  <si>
    <t>2019.03.12</t>
    <phoneticPr fontId="6" type="noConversion"/>
  </si>
  <si>
    <t>2019.03.21</t>
    <phoneticPr fontId="6" type="noConversion"/>
  </si>
  <si>
    <t>2019.04.24</t>
    <phoneticPr fontId="6" type="noConversion"/>
  </si>
  <si>
    <t>2019.04.30</t>
    <phoneticPr fontId="6" type="noConversion"/>
  </si>
  <si>
    <t>2019.06.13</t>
    <phoneticPr fontId="6" type="noConversion"/>
  </si>
  <si>
    <t>2019.06.25</t>
    <phoneticPr fontId="6" type="noConversion"/>
  </si>
  <si>
    <t>2018.07.04</t>
    <phoneticPr fontId="6" type="noConversion"/>
  </si>
  <si>
    <t>2018.08.27</t>
    <phoneticPr fontId="6" type="noConversion"/>
  </si>
  <si>
    <t>김우민</t>
    <phoneticPr fontId="6" type="noConversion"/>
  </si>
  <si>
    <t>2018.10.02</t>
    <phoneticPr fontId="4" type="noConversion"/>
  </si>
  <si>
    <t>의회운영위</t>
    <phoneticPr fontId="6" type="noConversion"/>
  </si>
  <si>
    <t>2018.11.06</t>
    <phoneticPr fontId="4" type="noConversion"/>
  </si>
  <si>
    <t>2019.01.29</t>
    <phoneticPr fontId="6" type="noConversion"/>
  </si>
  <si>
    <t>2019.02.28</t>
    <phoneticPr fontId="6" type="noConversion"/>
  </si>
  <si>
    <t>2019.04.16</t>
    <phoneticPr fontId="6" type="noConversion"/>
  </si>
  <si>
    <t>2019.06.03</t>
    <phoneticPr fontId="6" type="noConversion"/>
  </si>
  <si>
    <t>2019.07.09</t>
    <phoneticPr fontId="6" type="noConversion"/>
  </si>
  <si>
    <t>기록누락</t>
    <phoneticPr fontId="6" type="noConversion"/>
  </si>
  <si>
    <t>2018.07.11</t>
    <phoneticPr fontId="6" type="noConversion"/>
  </si>
  <si>
    <t>2018.07.12</t>
  </si>
  <si>
    <t>2018.07.13</t>
  </si>
  <si>
    <t>2018.07.16</t>
    <phoneticPr fontId="6" type="noConversion"/>
  </si>
  <si>
    <t>2018.09.05</t>
    <phoneticPr fontId="6" type="noConversion"/>
  </si>
  <si>
    <t>2018.09.07</t>
    <phoneticPr fontId="6" type="noConversion"/>
  </si>
  <si>
    <t>김성곤</t>
    <phoneticPr fontId="6" type="noConversion"/>
  </si>
  <si>
    <t>2018.10.15</t>
    <phoneticPr fontId="6" type="noConversion"/>
  </si>
  <si>
    <t>2018.10.17</t>
    <phoneticPr fontId="6" type="noConversion"/>
  </si>
  <si>
    <t>2018.10.18</t>
  </si>
  <si>
    <t>상임위</t>
    <phoneticPr fontId="6" type="noConversion"/>
  </si>
  <si>
    <t>2018.10.19</t>
  </si>
  <si>
    <t>2018.10.22</t>
    <phoneticPr fontId="6" type="noConversion"/>
  </si>
  <si>
    <t>김성곤</t>
    <phoneticPr fontId="6" type="noConversion"/>
  </si>
  <si>
    <t>2018.11.13</t>
    <phoneticPr fontId="6" type="noConversion"/>
  </si>
  <si>
    <t>기록누락 청가</t>
    <phoneticPr fontId="6" type="noConversion"/>
  </si>
  <si>
    <t>2018.11.15</t>
    <phoneticPr fontId="6" type="noConversion"/>
  </si>
  <si>
    <t>행정복지위</t>
    <phoneticPr fontId="6" type="noConversion"/>
  </si>
  <si>
    <t>2018.11.26</t>
    <phoneticPr fontId="6" type="noConversion"/>
  </si>
  <si>
    <t>2018.11.27</t>
  </si>
  <si>
    <t>2018.11.28</t>
  </si>
  <si>
    <r>
      <t>6차</t>
    </r>
    <r>
      <rPr>
        <sz val="10"/>
        <color rgb="FF000000"/>
        <rFont val="돋움"/>
        <family val="3"/>
        <charset val="129"/>
      </rPr>
      <t/>
    </r>
  </si>
  <si>
    <t>2018.11.29</t>
  </si>
  <si>
    <r>
      <t>7차</t>
    </r>
    <r>
      <rPr>
        <sz val="10"/>
        <color rgb="FF000000"/>
        <rFont val="돋움"/>
        <family val="3"/>
        <charset val="129"/>
      </rPr>
      <t/>
    </r>
  </si>
  <si>
    <t>2018.11.30</t>
  </si>
  <si>
    <r>
      <t>8차</t>
    </r>
    <r>
      <rPr>
        <sz val="10"/>
        <color rgb="FF000000"/>
        <rFont val="돋움"/>
        <family val="3"/>
        <charset val="129"/>
      </rPr>
      <t/>
    </r>
  </si>
  <si>
    <t>2018.12.04</t>
    <phoneticPr fontId="6" type="noConversion"/>
  </si>
  <si>
    <t>2018.11.14</t>
    <phoneticPr fontId="6" type="noConversion"/>
  </si>
  <si>
    <t>2018.11.15</t>
  </si>
  <si>
    <t>행정사무감사</t>
    <phoneticPr fontId="6" type="noConversion"/>
  </si>
  <si>
    <t>2018.11.16</t>
  </si>
  <si>
    <t>2018.11.19</t>
    <phoneticPr fontId="6" type="noConversion"/>
  </si>
  <si>
    <t>2018.11.20</t>
  </si>
  <si>
    <t>2018.11.21</t>
  </si>
  <si>
    <t>2018.11.22</t>
  </si>
  <si>
    <t>2019.01.23</t>
    <phoneticPr fontId="6" type="noConversion"/>
  </si>
  <si>
    <t>기록누락 결석계
결석계</t>
    <phoneticPr fontId="6" type="noConversion"/>
  </si>
  <si>
    <t>2019.02.13</t>
    <phoneticPr fontId="6" type="noConversion"/>
  </si>
  <si>
    <t>2019.02.14</t>
  </si>
  <si>
    <t>2019.02.15</t>
  </si>
  <si>
    <t>2019.02.18</t>
    <phoneticPr fontId="6" type="noConversion"/>
  </si>
  <si>
    <t>결석계</t>
    <phoneticPr fontId="6" type="noConversion"/>
  </si>
  <si>
    <t>2019.02.19</t>
  </si>
  <si>
    <t>2019.02.20</t>
  </si>
  <si>
    <t>2019.03.13</t>
    <phoneticPr fontId="6" type="noConversion"/>
  </si>
  <si>
    <t>2019.03.14</t>
  </si>
  <si>
    <t>2019.03.15</t>
  </si>
  <si>
    <t>2019.03.18</t>
    <phoneticPr fontId="6" type="noConversion"/>
  </si>
  <si>
    <t>2019.04.25</t>
    <phoneticPr fontId="6" type="noConversion"/>
  </si>
  <si>
    <t>청가    결석계</t>
    <phoneticPr fontId="6" type="noConversion"/>
  </si>
  <si>
    <t>2019.04.26</t>
    <phoneticPr fontId="6" type="noConversion"/>
  </si>
  <si>
    <t>2019.06.14</t>
    <phoneticPr fontId="6" type="noConversion"/>
  </si>
  <si>
    <t>2019.06.17</t>
    <phoneticPr fontId="6" type="noConversion"/>
  </si>
  <si>
    <t>2019.06.19</t>
    <phoneticPr fontId="6" type="noConversion"/>
  </si>
  <si>
    <t>2019.06.20</t>
  </si>
  <si>
    <t>기록누락</t>
    <phoneticPr fontId="6" type="noConversion"/>
  </si>
  <si>
    <t>2019.06.21</t>
  </si>
  <si>
    <t>2019.06.24</t>
    <phoneticPr fontId="6" type="noConversion"/>
  </si>
  <si>
    <t>2018.07.11</t>
    <phoneticPr fontId="6" type="noConversion"/>
  </si>
  <si>
    <t>2018.07.16</t>
    <phoneticPr fontId="6" type="noConversion"/>
  </si>
  <si>
    <t>2018.09.05</t>
    <phoneticPr fontId="6" type="noConversion"/>
  </si>
  <si>
    <t>경제건설위</t>
    <phoneticPr fontId="6" type="noConversion"/>
  </si>
  <si>
    <t>2018.09.07</t>
    <phoneticPr fontId="6" type="noConversion"/>
  </si>
  <si>
    <t>2018.10.16</t>
    <phoneticPr fontId="6" type="noConversion"/>
  </si>
  <si>
    <t>2018.10.17</t>
  </si>
  <si>
    <t>서동수</t>
    <phoneticPr fontId="6" type="noConversion"/>
  </si>
  <si>
    <t>2018.10.22</t>
    <phoneticPr fontId="6" type="noConversion"/>
  </si>
  <si>
    <t>2018.11.13</t>
    <phoneticPr fontId="6" type="noConversion"/>
  </si>
  <si>
    <t>2018.11.26</t>
    <phoneticPr fontId="6" type="noConversion"/>
  </si>
  <si>
    <t xml:space="preserve">결석계  기록누락
</t>
    <phoneticPr fontId="6" type="noConversion"/>
  </si>
  <si>
    <t>2018.12.04</t>
    <phoneticPr fontId="6" type="noConversion"/>
  </si>
  <si>
    <t>2018.11.14</t>
    <phoneticPr fontId="6" type="noConversion"/>
  </si>
  <si>
    <t>2018.11.19</t>
    <phoneticPr fontId="6" type="noConversion"/>
  </si>
  <si>
    <t>2019.01.23</t>
    <phoneticPr fontId="6" type="noConversion"/>
  </si>
  <si>
    <t>결석계    결석계</t>
    <phoneticPr fontId="6" type="noConversion"/>
  </si>
  <si>
    <t>2019.02.13</t>
    <phoneticPr fontId="6" type="noConversion"/>
  </si>
  <si>
    <t>정길수</t>
    <phoneticPr fontId="6" type="noConversion"/>
  </si>
  <si>
    <t>청가</t>
    <phoneticPr fontId="6" type="noConversion"/>
  </si>
  <si>
    <t>김경식</t>
    <phoneticPr fontId="6" type="noConversion"/>
  </si>
  <si>
    <t>청가</t>
    <phoneticPr fontId="6" type="noConversion"/>
  </si>
  <si>
    <t>2019.03.15</t>
    <phoneticPr fontId="6" type="noConversion"/>
  </si>
  <si>
    <t>2019.03.18</t>
    <phoneticPr fontId="6" type="noConversion"/>
  </si>
  <si>
    <t>2019.04.25</t>
    <phoneticPr fontId="6" type="noConversion"/>
  </si>
  <si>
    <t>2019.06.14</t>
    <phoneticPr fontId="6" type="noConversion"/>
  </si>
  <si>
    <t>2019.06.19</t>
    <phoneticPr fontId="6" type="noConversion"/>
  </si>
  <si>
    <t>예산결산특별위</t>
    <phoneticPr fontId="6" type="noConversion"/>
  </si>
  <si>
    <t>2018.07.17</t>
    <phoneticPr fontId="4" type="noConversion"/>
  </si>
  <si>
    <t>2018.09.10</t>
    <phoneticPr fontId="6" type="noConversion"/>
  </si>
  <si>
    <t>특별위</t>
    <phoneticPr fontId="6" type="noConversion"/>
  </si>
  <si>
    <t>2018.09.11</t>
    <phoneticPr fontId="6" type="noConversion"/>
  </si>
  <si>
    <t>2018.12.05</t>
    <phoneticPr fontId="6" type="noConversion"/>
  </si>
  <si>
    <t>2018.12.07</t>
    <phoneticPr fontId="6" type="noConversion"/>
  </si>
  <si>
    <t>2018.12.10</t>
    <phoneticPr fontId="6" type="noConversion"/>
  </si>
  <si>
    <t>2018.12.11</t>
  </si>
  <si>
    <t>2018.12.12</t>
  </si>
  <si>
    <t>2018.12.13</t>
  </si>
  <si>
    <t>2018.12.14</t>
  </si>
  <si>
    <t>2019.03.19</t>
    <phoneticPr fontId="6" type="noConversion"/>
  </si>
  <si>
    <t>2019.03.20</t>
  </si>
  <si>
    <t>2019.06.18</t>
    <phoneticPr fontId="6" type="noConversion"/>
  </si>
  <si>
    <t>기록누락</t>
    <phoneticPr fontId="6" type="noConversion"/>
  </si>
  <si>
    <t>더불어민주당</t>
    <phoneticPr fontId="6" type="noConversion"/>
  </si>
  <si>
    <t>2019.03.21
2019.06.13</t>
    <phoneticPr fontId="6" type="noConversion"/>
  </si>
  <si>
    <t>217
219</t>
    <phoneticPr fontId="6" type="noConversion"/>
  </si>
  <si>
    <t>서동완</t>
    <phoneticPr fontId="6" type="noConversion"/>
  </si>
  <si>
    <t>2019.03.13</t>
    <phoneticPr fontId="6" type="noConversion"/>
  </si>
  <si>
    <t>217</t>
    <phoneticPr fontId="6" type="noConversion"/>
  </si>
  <si>
    <t>결석계</t>
    <phoneticPr fontId="6" type="noConversion"/>
  </si>
  <si>
    <t>2018.07.04
2018.10.18
2018.10.19
2018.10.22
2018.11.26
2018.11.27
2018.11.28
2018.11.29
2019.01.23</t>
    <phoneticPr fontId="6" type="noConversion"/>
  </si>
  <si>
    <t>210
213
213
213
214
214
214
214
215</t>
    <phoneticPr fontId="6" type="noConversion"/>
  </si>
  <si>
    <t>한안길</t>
    <phoneticPr fontId="6" type="noConversion"/>
  </si>
  <si>
    <t>무소속</t>
    <phoneticPr fontId="6" type="noConversion"/>
  </si>
  <si>
    <t>2018.07.04
2019.01.23
2019.03.14
2019.04.25
2019.04.26</t>
    <phoneticPr fontId="6" type="noConversion"/>
  </si>
  <si>
    <t>210
215
217
218
218</t>
    <phoneticPr fontId="6" type="noConversion"/>
  </si>
  <si>
    <t>설경민</t>
    <phoneticPr fontId="6" type="noConversion"/>
  </si>
  <si>
    <t>바른미래당</t>
    <phoneticPr fontId="6" type="noConversion"/>
  </si>
  <si>
    <t>2018.07.04
2018.11.27</t>
    <phoneticPr fontId="6" type="noConversion"/>
  </si>
  <si>
    <t>210
214</t>
    <phoneticPr fontId="6" type="noConversion"/>
  </si>
  <si>
    <t>기록누락
기록누락</t>
    <phoneticPr fontId="6" type="noConversion"/>
  </si>
  <si>
    <t>우종삼</t>
    <phoneticPr fontId="6" type="noConversion"/>
  </si>
  <si>
    <t>2018.11.06
2019.01.29</t>
    <phoneticPr fontId="6" type="noConversion"/>
  </si>
  <si>
    <t>213
215</t>
    <phoneticPr fontId="6" type="noConversion"/>
  </si>
  <si>
    <t>기록누락
기록누락</t>
    <phoneticPr fontId="6" type="noConversion"/>
  </si>
  <si>
    <t>2018.11.13
2018.11.14
2018.11.15
2018.11.15
2019.01.23</t>
    <phoneticPr fontId="6" type="noConversion"/>
  </si>
  <si>
    <t>김영일</t>
    <phoneticPr fontId="6" type="noConversion"/>
  </si>
  <si>
    <t>2018.07.04
2019.01.23</t>
    <phoneticPr fontId="6" type="noConversion"/>
  </si>
  <si>
    <t>210
215</t>
    <phoneticPr fontId="6" type="noConversion"/>
  </si>
  <si>
    <t>이한세</t>
    <phoneticPr fontId="6" type="noConversion"/>
  </si>
  <si>
    <t>2019.01.23</t>
    <phoneticPr fontId="6" type="noConversion"/>
  </si>
  <si>
    <t>215</t>
    <phoneticPr fontId="6" type="noConversion"/>
  </si>
  <si>
    <t>김성곤</t>
    <phoneticPr fontId="6" type="noConversion"/>
  </si>
  <si>
    <t>정길수</t>
    <phoneticPr fontId="6" type="noConversion"/>
  </si>
  <si>
    <t>2018.10.18
2019.02.13
2019.04.25</t>
    <phoneticPr fontId="6" type="noConversion"/>
  </si>
  <si>
    <t>213
216
218</t>
    <phoneticPr fontId="6" type="noConversion"/>
  </si>
  <si>
    <t>청가
결석계
결석계</t>
    <phoneticPr fontId="6" type="noConversion"/>
  </si>
  <si>
    <t>조경수</t>
    <phoneticPr fontId="6" type="noConversion"/>
  </si>
  <si>
    <t>2019.03.14
2019.03.15</t>
    <phoneticPr fontId="6" type="noConversion"/>
  </si>
  <si>
    <t>217
217</t>
    <phoneticPr fontId="6" type="noConversion"/>
  </si>
  <si>
    <t>청가
청가</t>
    <phoneticPr fontId="6" type="noConversion"/>
  </si>
  <si>
    <t>박광일</t>
    <phoneticPr fontId="6" type="noConversion"/>
  </si>
  <si>
    <t>배형원</t>
    <phoneticPr fontId="6" type="noConversion"/>
  </si>
  <si>
    <t>2018.07.04
2019.06.17</t>
    <phoneticPr fontId="6" type="noConversion"/>
  </si>
  <si>
    <t>210
219</t>
    <phoneticPr fontId="6" type="noConversion"/>
  </si>
  <si>
    <t>신영자</t>
    <phoneticPr fontId="6" type="noConversion"/>
  </si>
  <si>
    <t>더불어민주당</t>
    <phoneticPr fontId="6" type="noConversion"/>
  </si>
  <si>
    <t>김경식</t>
    <phoneticPr fontId="6" type="noConversion"/>
  </si>
  <si>
    <t>2019.03.13</t>
    <phoneticPr fontId="6" type="noConversion"/>
  </si>
  <si>
    <t>217</t>
    <phoneticPr fontId="6" type="noConversion"/>
  </si>
  <si>
    <t>청가</t>
    <phoneticPr fontId="6" type="noConversion"/>
  </si>
  <si>
    <t>2019.03.20</t>
    <phoneticPr fontId="6" type="noConversion"/>
  </si>
  <si>
    <t>기록누락</t>
    <phoneticPr fontId="6" type="noConversion"/>
  </si>
  <si>
    <t>김중신</t>
    <phoneticPr fontId="6" type="noConversion"/>
  </si>
  <si>
    <t>더불어민주당</t>
    <phoneticPr fontId="6" type="noConversion"/>
  </si>
  <si>
    <t>지해춘</t>
    <phoneticPr fontId="6" type="noConversion"/>
  </si>
  <si>
    <t>2019.02.19
2019.03.13
2019.03.14
2019.03.15</t>
    <phoneticPr fontId="6" type="noConversion"/>
  </si>
  <si>
    <t>216
217
217
217</t>
    <phoneticPr fontId="6" type="noConversion"/>
  </si>
  <si>
    <t>결석계
청가
청가
청가</t>
    <phoneticPr fontId="6" type="noConversion"/>
  </si>
  <si>
    <t>김우민</t>
    <phoneticPr fontId="6" type="noConversion"/>
  </si>
  <si>
    <t>2018.08.27
2019.01.29
2019.02.28
2019.06.03
2019.07.09</t>
    <phoneticPr fontId="6" type="noConversion"/>
  </si>
  <si>
    <t>211
215
216
218
219</t>
    <phoneticPr fontId="6" type="noConversion"/>
  </si>
  <si>
    <t>기록누락
기록누락
기록누락
기록누락
기록누락</t>
    <phoneticPr fontId="6" type="noConversion"/>
  </si>
  <si>
    <t>2018.07.13
2018.02.14</t>
    <phoneticPr fontId="6" type="noConversion"/>
  </si>
  <si>
    <t>211
216</t>
    <phoneticPr fontId="6" type="noConversion"/>
  </si>
  <si>
    <t>청가
결석계</t>
    <phoneticPr fontId="6" type="noConversion"/>
  </si>
  <si>
    <t>송미숙</t>
    <phoneticPr fontId="6" type="noConversion"/>
  </si>
  <si>
    <t>2018.11.27</t>
    <phoneticPr fontId="6" type="noConversion"/>
  </si>
  <si>
    <t>214</t>
    <phoneticPr fontId="6" type="noConversion"/>
  </si>
  <si>
    <t>정지숙</t>
    <phoneticPr fontId="6" type="noConversion"/>
  </si>
  <si>
    <t>정의당</t>
    <phoneticPr fontId="6" type="noConversion"/>
  </si>
  <si>
    <t>김영자</t>
    <phoneticPr fontId="6" type="noConversion"/>
  </si>
  <si>
    <t>2019.06.03</t>
    <phoneticPr fontId="6" type="noConversion"/>
  </si>
  <si>
    <t>218</t>
    <phoneticPr fontId="6" type="noConversion"/>
  </si>
  <si>
    <t>김종숙</t>
    <phoneticPr fontId="6" type="noConversion"/>
  </si>
  <si>
    <t>2018.07.11
2018.07.12</t>
    <phoneticPr fontId="6" type="noConversion"/>
  </si>
  <si>
    <t>211
211</t>
    <phoneticPr fontId="6" type="noConversion"/>
  </si>
  <si>
    <t>청가
청가</t>
    <phoneticPr fontId="6" type="noConversion"/>
  </si>
  <si>
    <t>유선우</t>
    <phoneticPr fontId="6" type="noConversion"/>
  </si>
  <si>
    <t>무소속</t>
    <phoneticPr fontId="6" type="noConversion"/>
  </si>
  <si>
    <t>2018.07.04
2018.11.29
2019.02.20</t>
    <phoneticPr fontId="6" type="noConversion"/>
  </si>
  <si>
    <t>210
214
216</t>
    <phoneticPr fontId="6" type="noConversion"/>
  </si>
  <si>
    <t>기록누락
기록누락
기록누락</t>
    <phoneticPr fontId="6" type="noConversion"/>
  </si>
  <si>
    <t>불참</t>
    <phoneticPr fontId="6" type="noConversion"/>
  </si>
  <si>
    <t>불참의원성명</t>
    <phoneticPr fontId="6" type="noConversion"/>
  </si>
  <si>
    <t>제출자료불참기록</t>
    <phoneticPr fontId="6" type="noConversion"/>
  </si>
  <si>
    <t>본회의</t>
    <phoneticPr fontId="6" type="noConversion"/>
  </si>
  <si>
    <t>의장: 김경구</t>
    <phoneticPr fontId="6" type="noConversion"/>
  </si>
  <si>
    <t>1차</t>
    <phoneticPr fontId="6" type="noConversion"/>
  </si>
  <si>
    <t>부의장: 서동완</t>
    <phoneticPr fontId="6" type="noConversion"/>
  </si>
  <si>
    <t>2차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</si>
  <si>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한안길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김종숙</t>
    </r>
    <phoneticPr fontId="6" type="noConversion"/>
  </si>
  <si>
    <t>청가    청가</t>
    <phoneticPr fontId="6" type="noConversion"/>
  </si>
  <si>
    <t>2차</t>
    <phoneticPr fontId="6" type="noConversion"/>
  </si>
  <si>
    <t>서동수</t>
    <phoneticPr fontId="6" type="noConversion"/>
  </si>
  <si>
    <t>청가</t>
    <phoneticPr fontId="6" type="noConversion"/>
  </si>
  <si>
    <t>1차</t>
    <phoneticPr fontId="6" type="noConversion"/>
  </si>
  <si>
    <t>(서동수)
(배형원)</t>
    <phoneticPr fontId="6" type="noConversion"/>
  </si>
  <si>
    <t>(청가-회의록 미기재)
(청가-회의록 미기재)</t>
    <phoneticPr fontId="6" type="noConversion"/>
  </si>
  <si>
    <t>우종삼</t>
    <phoneticPr fontId="6" type="noConversion"/>
  </si>
  <si>
    <t>설경민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</si>
  <si>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서동완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설경민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김성곤</t>
    </r>
    <phoneticPr fontId="6" type="noConversion"/>
  </si>
  <si>
    <t>청가   청가
청가</t>
    <phoneticPr fontId="6" type="noConversion"/>
  </si>
  <si>
    <t>조경수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</si>
  <si>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우종삼</t>
    </r>
    <phoneticPr fontId="6" type="noConversion"/>
  </si>
  <si>
    <t>청가    청가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</si>
  <si>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한안길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설경민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우종삼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김성곤</t>
    </r>
    <phoneticPr fontId="6" type="noConversion"/>
  </si>
  <si>
    <t>결석계 결석계
결석계 결석계
결석계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</si>
  <si>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우종삼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김경식</t>
    </r>
    <phoneticPr fontId="6" type="noConversion"/>
  </si>
  <si>
    <t>결석계 청가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</si>
  <si>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김성곤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김우민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김영자</t>
    </r>
    <r>
      <rPr>
        <sz val="10"/>
        <color rgb="FF000000"/>
        <rFont val="맑은 고딕"/>
        <family val="3"/>
        <charset val="129"/>
        <scheme val="major"/>
      </rPr>
      <t xml:space="preserve">
(지해춘)</t>
    </r>
    <phoneticPr fontId="6" type="noConversion"/>
  </si>
  <si>
    <t>결석계   기록누락
청가
(결석계-회의록 미기재)</t>
    <phoneticPr fontId="6" type="noConversion"/>
  </si>
  <si>
    <t>지해춘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</si>
  <si>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김경구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김영일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김성곤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김우민</t>
    </r>
    <phoneticPr fontId="6" type="noConversion"/>
  </si>
  <si>
    <t>기록누락 결석계
결석계   청가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</si>
  <si>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한안길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김성곤</t>
    </r>
    <phoneticPr fontId="6" type="noConversion"/>
  </si>
  <si>
    <t>청가    기록누락</t>
    <phoneticPr fontId="6" type="noConversion"/>
  </si>
  <si>
    <t>김종숙 사퇴(2019.04.23)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</si>
  <si>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한안길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김성곤</t>
    </r>
    <phoneticPr fontId="6" type="noConversion"/>
  </si>
  <si>
    <t>청가    청가
결석계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</si>
  <si>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김경구</t>
    </r>
    <r>
      <rPr>
        <sz val="10"/>
        <color rgb="FF000000"/>
        <rFont val="돋움"/>
        <family val="3"/>
        <charset val="129"/>
      </rPr>
      <t/>
    </r>
    <phoneticPr fontId="6" type="noConversion"/>
  </si>
  <si>
    <t>유선우 의원직상실(2019.05.01)</t>
    <phoneticPr fontId="6" type="noConversion"/>
  </si>
  <si>
    <t>1차</t>
    <phoneticPr fontId="6" type="noConversion"/>
  </si>
  <si>
    <t>위원장: 김중신</t>
    <phoneticPr fontId="6" type="noConversion"/>
  </si>
  <si>
    <t>폐회중1차</t>
    <phoneticPr fontId="6" type="noConversion"/>
  </si>
  <si>
    <t>우종삼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</si>
  <si>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우종삼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김우민</t>
    </r>
    <phoneticPr fontId="6" type="noConversion"/>
  </si>
  <si>
    <t>기록누락  기록누락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</si>
  <si>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김우민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김영자</t>
    </r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</si>
  <si>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한안길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김영일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배형원</t>
    </r>
    <phoneticPr fontId="6" type="noConversion"/>
  </si>
  <si>
    <t>기록누락 기록누락
기록누락</t>
    <phoneticPr fontId="6" type="noConversion"/>
  </si>
  <si>
    <t>위원장: 조경수</t>
    <phoneticPr fontId="6" type="noConversion"/>
  </si>
  <si>
    <t>김종숙</t>
    <phoneticPr fontId="6" type="noConversion"/>
  </si>
  <si>
    <t>2차</t>
    <phoneticPr fontId="6" type="noConversion"/>
  </si>
  <si>
    <t>김성곤</t>
    <phoneticPr fontId="6" type="noConversion"/>
  </si>
  <si>
    <t>(청가-회의록 미기재)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</si>
  <si>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우종삼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김성곤</t>
    </r>
    <phoneticPr fontId="6" type="noConversion"/>
  </si>
  <si>
    <t>누락(상임위와 중복)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</si>
  <si>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한안길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우종삼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김영일</t>
    </r>
    <phoneticPr fontId="6" type="noConversion"/>
  </si>
  <si>
    <t>(김성곤)</t>
    <phoneticPr fontId="6" type="noConversion"/>
  </si>
  <si>
    <t>결석계-회의록미기재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</si>
  <si>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김성곤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지해춘</t>
    </r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</si>
  <si>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지해춘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김영자</t>
    </r>
    <r>
      <rPr>
        <sz val="10"/>
        <color rgb="FF000000"/>
        <rFont val="맑은 고딕"/>
        <family val="3"/>
        <charset val="129"/>
        <scheme val="major"/>
      </rPr>
      <t xml:space="preserve">
(서동완)</t>
    </r>
    <phoneticPr fontId="6" type="noConversion"/>
  </si>
  <si>
    <t>청가    기록누락
(결석계-회의록 미기재)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</si>
  <si>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조경수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한안길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김성곤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지해춘</t>
    </r>
    <phoneticPr fontId="6" type="noConversion"/>
  </si>
  <si>
    <t>청가   결석계
결석계  청가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</si>
  <si>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조경수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김성곤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지해춘</t>
    </r>
    <phoneticPr fontId="6" type="noConversion"/>
  </si>
  <si>
    <t>청가   결석계
청가</t>
    <phoneticPr fontId="6" type="noConversion"/>
  </si>
  <si>
    <t>2차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</si>
  <si>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한안길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김성곤</t>
    </r>
    <phoneticPr fontId="6" type="noConversion"/>
  </si>
  <si>
    <t>1차</t>
    <phoneticPr fontId="6" type="noConversion"/>
  </si>
  <si>
    <t>배형원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</si>
  <si>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설경민</t>
    </r>
    <r>
      <rPr>
        <sz val="10"/>
        <color rgb="FF000000"/>
        <rFont val="맑은 고딕"/>
        <family val="3"/>
        <charset val="129"/>
        <scheme val="major"/>
      </rPr>
      <t xml:space="preserve">
</t>
    </r>
    <r>
      <rPr>
        <u/>
        <sz val="10"/>
        <color rgb="FF000000"/>
        <rFont val="맑은 고딕"/>
        <family val="3"/>
        <charset val="129"/>
        <scheme val="major"/>
      </rPr>
      <t>유선우</t>
    </r>
    <phoneticPr fontId="6" type="noConversion"/>
  </si>
  <si>
    <t>기록누락 기록누락
기록누락</t>
    <phoneticPr fontId="6" type="noConversion"/>
  </si>
  <si>
    <t>위원장: 신영자</t>
    <phoneticPr fontId="6" type="noConversion"/>
  </si>
  <si>
    <t>김우민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</si>
  <si>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정길수</t>
    </r>
    <phoneticPr fontId="6" type="noConversion"/>
  </si>
  <si>
    <t>결석계  청가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</si>
  <si>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설경민</t>
    </r>
    <r>
      <rPr>
        <sz val="10"/>
        <color rgb="FF000000"/>
        <rFont val="맑은 고딕"/>
        <family val="3"/>
        <charset val="129"/>
        <scheme val="major"/>
      </rPr>
      <t xml:space="preserve">
송미숙</t>
    </r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</si>
  <si>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유선우</t>
    </r>
    <phoneticPr fontId="6" type="noConversion"/>
  </si>
  <si>
    <t>결석계   기록누락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</si>
  <si>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서동수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이한세</t>
    </r>
    <phoneticPr fontId="6" type="noConversion"/>
  </si>
  <si>
    <t>유선우</t>
    <phoneticPr fontId="6" type="noConversion"/>
  </si>
  <si>
    <t>위원장: 김우민/박광일</t>
    <phoneticPr fontId="6" type="noConversion"/>
  </si>
  <si>
    <r>
      <rPr>
        <u/>
        <sz val="10"/>
        <color rgb="FF000000"/>
        <rFont val="맑은 고딕"/>
        <family val="3"/>
        <charset val="129"/>
        <scheme val="major"/>
      </rPr>
      <t>김경식</t>
    </r>
    <r>
      <rPr>
        <sz val="10"/>
        <color rgb="FF000000"/>
        <rFont val="맑은 고딕"/>
        <family val="3"/>
        <charset val="129"/>
        <scheme val="major"/>
      </rPr>
      <t xml:space="preserve"> </t>
    </r>
    <r>
      <rPr>
        <u/>
        <sz val="10"/>
        <color rgb="FF000000"/>
        <rFont val="맑은 고딕"/>
        <family val="3"/>
        <charset val="129"/>
        <scheme val="major"/>
      </rPr>
      <t>김영자</t>
    </r>
    <phoneticPr fontId="6" type="noConversion"/>
  </si>
  <si>
    <t>20 (정원변경: 22)</t>
    <phoneticPr fontId="4" type="noConversion"/>
  </si>
  <si>
    <t>20 (정원변경: 21)</t>
    <phoneticPr fontId="6" type="noConversion"/>
  </si>
  <si>
    <t>청가</t>
    <phoneticPr fontId="4" type="noConversion"/>
  </si>
  <si>
    <t>소속위원회
(상임위/특별위)</t>
    <phoneticPr fontId="4" type="noConversion"/>
  </si>
  <si>
    <t>전체
출석률</t>
    <phoneticPr fontId="4" type="noConversion"/>
  </si>
  <si>
    <t>본회의
출석률</t>
    <phoneticPr fontId="4" type="noConversion"/>
  </si>
  <si>
    <t>소속위원회
출석률</t>
    <phoneticPr fontId="4" type="noConversion"/>
  </si>
  <si>
    <t>회기
(차수)</t>
    <phoneticPr fontId="4" type="noConversion"/>
  </si>
  <si>
    <t>회의일수</t>
    <phoneticPr fontId="4" type="noConversion"/>
  </si>
  <si>
    <t>시정질의</t>
    <phoneticPr fontId="4" type="noConversion"/>
  </si>
  <si>
    <t>5분발언</t>
    <phoneticPr fontId="4" type="noConversion"/>
  </si>
  <si>
    <t>질의·발언
합계</t>
    <phoneticPr fontId="4" type="noConversion"/>
  </si>
  <si>
    <t>건의안
결의안</t>
    <phoneticPr fontId="4" type="noConversion"/>
  </si>
  <si>
    <t>조례안
대표발의</t>
    <phoneticPr fontId="4" type="noConversion"/>
  </si>
  <si>
    <t>발의합계</t>
    <phoneticPr fontId="4" type="noConversion"/>
  </si>
  <si>
    <t>의정활동
실적합계</t>
    <phoneticPr fontId="4" type="noConversion"/>
  </si>
  <si>
    <t>의정활동
실적평균</t>
    <phoneticPr fontId="4" type="noConversion"/>
  </si>
  <si>
    <t>토론회간담회
강연 등</t>
    <phoneticPr fontId="4" type="noConversion"/>
  </si>
  <si>
    <t>의원당 평균
질의·발언</t>
    <phoneticPr fontId="4" type="noConversion"/>
  </si>
  <si>
    <t>의원당 평균
발의</t>
    <phoneticPr fontId="4" type="noConversion"/>
  </si>
  <si>
    <t>의장</t>
    <phoneticPr fontId="4" type="noConversion"/>
  </si>
  <si>
    <t>의장</t>
    <phoneticPr fontId="4" type="noConversion"/>
  </si>
  <si>
    <t>김경구</t>
    <phoneticPr fontId="4" type="noConversion"/>
  </si>
  <si>
    <t>본회의</t>
    <phoneticPr fontId="6" type="noConversion"/>
  </si>
  <si>
    <t>본회의</t>
    <phoneticPr fontId="4" type="noConversion"/>
  </si>
  <si>
    <t>행정복지위</t>
    <phoneticPr fontId="4" type="noConversion"/>
  </si>
  <si>
    <t>22</t>
    <phoneticPr fontId="4" type="noConversion"/>
  </si>
  <si>
    <t>23</t>
    <phoneticPr fontId="4" type="noConversion"/>
  </si>
  <si>
    <t>2018.12.06</t>
    <phoneticPr fontId="4" type="noConversion"/>
  </si>
  <si>
    <t>214</t>
    <phoneticPr fontId="4" type="noConversion"/>
  </si>
  <si>
    <t>청가</t>
    <phoneticPr fontId="4" type="noConversion"/>
  </si>
  <si>
    <t>부의장</t>
    <phoneticPr fontId="6" type="noConversion"/>
  </si>
  <si>
    <t>본회의</t>
    <phoneticPr fontId="4" type="noConversion"/>
  </si>
  <si>
    <t>경제건설위</t>
    <phoneticPr fontId="4" type="noConversion"/>
  </si>
  <si>
    <t>2018.09.04
2018.10.23
2018.11.23
2019.01.22
2019.01.24
2019.04.30</t>
    <phoneticPr fontId="4" type="noConversion"/>
  </si>
  <si>
    <t>212
213
214
215
215
218</t>
    <phoneticPr fontId="4" type="noConversion"/>
  </si>
  <si>
    <t>청가
청가
결석계
청가
결석계
청가</t>
    <phoneticPr fontId="4" type="noConversion"/>
  </si>
  <si>
    <t>서동수</t>
    <phoneticPr fontId="6" type="noConversion"/>
  </si>
  <si>
    <t>더불어민주당</t>
    <phoneticPr fontId="6" type="noConversion"/>
  </si>
  <si>
    <t xml:space="preserve">
2018.10.23 - 회의록 미기재
</t>
    <phoneticPr fontId="4" type="noConversion"/>
  </si>
  <si>
    <t>본회의</t>
    <phoneticPr fontId="6" type="noConversion"/>
  </si>
  <si>
    <t>예결특위</t>
    <phoneticPr fontId="4" type="noConversion"/>
  </si>
  <si>
    <t>2018.07.10
2019.01.24
2019.04.24
2019.04.30</t>
    <phoneticPr fontId="4" type="noConversion"/>
  </si>
  <si>
    <t>211
215
218
218</t>
    <phoneticPr fontId="4" type="noConversion"/>
  </si>
  <si>
    <t>청가
결석계
청가
청가</t>
    <phoneticPr fontId="4" type="noConversion"/>
  </si>
  <si>
    <t>본회의</t>
    <phoneticPr fontId="4" type="noConversion"/>
  </si>
  <si>
    <t>경제건설위</t>
    <phoneticPr fontId="4" type="noConversion"/>
  </si>
  <si>
    <t>2018.12.03
2018.12.06
2019.01.24</t>
    <phoneticPr fontId="4" type="noConversion"/>
  </si>
  <si>
    <t>214
214
215</t>
    <phoneticPr fontId="4" type="noConversion"/>
  </si>
  <si>
    <t>청가
청가
결석계</t>
    <phoneticPr fontId="4" type="noConversion"/>
  </si>
  <si>
    <t>의회운영위</t>
    <phoneticPr fontId="4" type="noConversion"/>
  </si>
  <si>
    <t>예결특위</t>
    <phoneticPr fontId="4" type="noConversion"/>
  </si>
  <si>
    <t>2018.11.12
2019.01.22
2019.01.24
2019.02.12</t>
    <phoneticPr fontId="4" type="noConversion"/>
  </si>
  <si>
    <t>214
215
215
216</t>
    <phoneticPr fontId="4" type="noConversion"/>
  </si>
  <si>
    <t>청가
청가
결석계
결석계</t>
    <phoneticPr fontId="4" type="noConversion"/>
  </si>
  <si>
    <t>2019.03.21</t>
    <phoneticPr fontId="4" type="noConversion"/>
  </si>
  <si>
    <t>217</t>
    <phoneticPr fontId="4" type="noConversion"/>
  </si>
  <si>
    <t>결석계</t>
    <phoneticPr fontId="4" type="noConversion"/>
  </si>
  <si>
    <t>본회의</t>
    <phoneticPr fontId="6" type="noConversion"/>
  </si>
  <si>
    <t>경제건설위</t>
    <phoneticPr fontId="4" type="noConversion"/>
  </si>
  <si>
    <t>예결특위</t>
    <phoneticPr fontId="4" type="noConversion"/>
  </si>
  <si>
    <t>2018.12.06
2019.01.24
2019.02.21
2019.03.21
2019.04.24
2019.04.30</t>
    <phoneticPr fontId="4" type="noConversion"/>
  </si>
  <si>
    <t>214
215
216
217
218
218</t>
    <phoneticPr fontId="4" type="noConversion"/>
  </si>
  <si>
    <t>행정복지위</t>
    <phoneticPr fontId="4" type="noConversion"/>
  </si>
  <si>
    <r>
      <rPr>
        <b/>
        <sz val="14"/>
        <rFont val="맑은 고딕"/>
        <family val="3"/>
        <charset val="129"/>
      </rPr>
      <t>군산시의회</t>
    </r>
    <r>
      <rPr>
        <b/>
        <sz val="14"/>
        <rFont val="Arial"/>
        <family val="2"/>
      </rPr>
      <t xml:space="preserve"> </t>
    </r>
    <r>
      <rPr>
        <b/>
        <sz val="14"/>
        <rFont val="맑은 고딕"/>
        <family val="3"/>
        <charset val="129"/>
      </rPr>
      <t>의원별</t>
    </r>
    <r>
      <rPr>
        <b/>
        <sz val="14"/>
        <rFont val="Arial"/>
        <family val="2"/>
      </rPr>
      <t xml:space="preserve"> </t>
    </r>
    <r>
      <rPr>
        <b/>
        <sz val="14"/>
        <rFont val="맑은 고딕"/>
        <family val="3"/>
        <charset val="129"/>
      </rPr>
      <t>출결현황</t>
    </r>
    <r>
      <rPr>
        <b/>
        <sz val="14"/>
        <rFont val="Arial"/>
        <family val="2"/>
      </rPr>
      <t xml:space="preserve"> - </t>
    </r>
    <r>
      <rPr>
        <b/>
        <sz val="14"/>
        <rFont val="맑은 고딕"/>
        <family val="3"/>
        <charset val="129"/>
      </rPr>
      <t>회의록</t>
    </r>
    <r>
      <rPr>
        <b/>
        <sz val="14"/>
        <rFont val="Arial"/>
        <family val="2"/>
      </rPr>
      <t xml:space="preserve"> </t>
    </r>
    <r>
      <rPr>
        <b/>
        <sz val="14"/>
        <rFont val="맑은 고딕"/>
        <family val="3"/>
        <charset val="129"/>
      </rPr>
      <t>대조</t>
    </r>
    <r>
      <rPr>
        <b/>
        <sz val="14"/>
        <rFont val="Arial"/>
        <family val="2"/>
      </rPr>
      <t xml:space="preserve"> </t>
    </r>
    <r>
      <rPr>
        <b/>
        <sz val="14"/>
        <rFont val="맑은 고딕"/>
        <family val="3"/>
        <charset val="129"/>
      </rPr>
      <t>편집본</t>
    </r>
    <phoneticPr fontId="6" type="noConversion"/>
  </si>
  <si>
    <t>경제건설위</t>
    <phoneticPr fontId="4" type="noConversion"/>
  </si>
  <si>
    <t>2018.12.17</t>
    <phoneticPr fontId="4" type="noConversion"/>
  </si>
  <si>
    <t>214</t>
    <phoneticPr fontId="4" type="noConversion"/>
  </si>
  <si>
    <t>청가</t>
    <phoneticPr fontId="4" type="noConversion"/>
  </si>
  <si>
    <t>의회운영위</t>
    <phoneticPr fontId="4" type="noConversion"/>
  </si>
  <si>
    <t>경제건설위</t>
    <phoneticPr fontId="4" type="noConversion"/>
  </si>
  <si>
    <t>예결특위</t>
    <phoneticPr fontId="4" type="noConversion"/>
  </si>
  <si>
    <t>본회의</t>
    <phoneticPr fontId="6" type="noConversion"/>
  </si>
  <si>
    <t>행정복지위</t>
    <phoneticPr fontId="4" type="noConversion"/>
  </si>
  <si>
    <t>2018.10.23</t>
    <phoneticPr fontId="4" type="noConversion"/>
  </si>
  <si>
    <t>213</t>
    <phoneticPr fontId="4" type="noConversion"/>
  </si>
  <si>
    <t>2018.10.23 - 회의록 미기재</t>
  </si>
  <si>
    <t>본회의</t>
    <phoneticPr fontId="6" type="noConversion"/>
  </si>
  <si>
    <t>2019.02.12</t>
    <phoneticPr fontId="4" type="noConversion"/>
  </si>
  <si>
    <t>216</t>
    <phoneticPr fontId="4" type="noConversion"/>
  </si>
  <si>
    <t>청가</t>
    <phoneticPr fontId="4" type="noConversion"/>
  </si>
  <si>
    <t>본회의</t>
    <phoneticPr fontId="6" type="noConversion"/>
  </si>
  <si>
    <t>행정복지위</t>
    <phoneticPr fontId="4" type="noConversion"/>
  </si>
  <si>
    <t>예결특위</t>
    <phoneticPr fontId="4" type="noConversion"/>
  </si>
  <si>
    <t>2019.02.21
2019.03.12</t>
    <phoneticPr fontId="4" type="noConversion"/>
  </si>
  <si>
    <t>216
217</t>
    <phoneticPr fontId="4" type="noConversion"/>
  </si>
  <si>
    <t>결석계
청가</t>
    <phoneticPr fontId="4" type="noConversion"/>
  </si>
  <si>
    <t xml:space="preserve">
</t>
    <phoneticPr fontId="6" type="noConversion"/>
  </si>
  <si>
    <t>2019.02.21 - 회의록 미기재</t>
    <phoneticPr fontId="4" type="noConversion"/>
  </si>
  <si>
    <t>본회의</t>
    <phoneticPr fontId="6" type="noConversion"/>
  </si>
  <si>
    <t>예결특위</t>
    <phoneticPr fontId="4" type="noConversion"/>
  </si>
  <si>
    <t>2019.02.21
2019.03.21</t>
    <phoneticPr fontId="4" type="noConversion"/>
  </si>
  <si>
    <t>216
217</t>
    <phoneticPr fontId="4" type="noConversion"/>
  </si>
  <si>
    <t>경제건설위</t>
    <phoneticPr fontId="4" type="noConversion"/>
  </si>
  <si>
    <t>행정복지위</t>
    <phoneticPr fontId="4" type="noConversion"/>
  </si>
  <si>
    <t>의회운영위</t>
    <phoneticPr fontId="4" type="noConversion"/>
  </si>
  <si>
    <t>2019.02.21</t>
    <phoneticPr fontId="4" type="noConversion"/>
  </si>
  <si>
    <t>216</t>
    <phoneticPr fontId="4" type="noConversion"/>
  </si>
  <si>
    <t>행정복지위</t>
    <phoneticPr fontId="4" type="noConversion"/>
  </si>
  <si>
    <r>
      <t xml:space="preserve">2019.04.23
</t>
    </r>
    <r>
      <rPr>
        <sz val="11"/>
        <rFont val="맑은 고딕"/>
        <family val="3"/>
        <charset val="129"/>
        <scheme val="major"/>
      </rPr>
      <t>사퇴</t>
    </r>
    <phoneticPr fontId="6" type="noConversion"/>
  </si>
  <si>
    <t>2018.07.10</t>
    <phoneticPr fontId="4" type="noConversion"/>
  </si>
  <si>
    <t>211</t>
    <phoneticPr fontId="4" type="noConversion"/>
  </si>
  <si>
    <t>본회의</t>
    <phoneticPr fontId="4" type="noConversion"/>
  </si>
  <si>
    <r>
      <rPr>
        <b/>
        <sz val="12"/>
        <rFont val="맑은 고딕"/>
        <family val="3"/>
        <charset val="129"/>
      </rPr>
      <t>의장</t>
    </r>
    <r>
      <rPr>
        <b/>
        <sz val="12"/>
        <rFont val="Arial"/>
        <family val="2"/>
      </rPr>
      <t>/</t>
    </r>
    <r>
      <rPr>
        <b/>
        <sz val="12"/>
        <rFont val="맑은 고딕"/>
        <family val="3"/>
        <charset val="129"/>
      </rPr>
      <t xml:space="preserve">부의장
</t>
    </r>
    <r>
      <rPr>
        <b/>
        <sz val="12"/>
        <rFont val="Arial"/>
        <family val="2"/>
      </rPr>
      <t>/</t>
    </r>
    <r>
      <rPr>
        <b/>
        <sz val="12"/>
        <rFont val="맑은 고딕"/>
        <family val="3"/>
        <charset val="129"/>
      </rPr>
      <t>상임위원장</t>
    </r>
    <r>
      <rPr>
        <b/>
        <sz val="12"/>
        <rFont val="Arial"/>
        <family val="2"/>
      </rPr>
      <t xml:space="preserve"> 
</t>
    </r>
    <r>
      <rPr>
        <b/>
        <sz val="12"/>
        <rFont val="맑은 고딕"/>
        <family val="3"/>
        <charset val="129"/>
      </rPr>
      <t>구분</t>
    </r>
    <phoneticPr fontId="6" type="noConversion"/>
  </si>
  <si>
    <r>
      <rPr>
        <b/>
        <sz val="12"/>
        <rFont val="맑은 고딕"/>
        <family val="3"/>
        <charset val="129"/>
      </rPr>
      <t xml:space="preserve">의원명
</t>
    </r>
    <r>
      <rPr>
        <sz val="11"/>
        <rFont val="맑은 고딕"/>
        <family val="2"/>
        <scheme val="major"/>
      </rPr>
      <t/>
    </r>
    <phoneticPr fontId="6" type="noConversion"/>
  </si>
  <si>
    <r>
      <rPr>
        <b/>
        <sz val="12"/>
        <rFont val="맑은 고딕"/>
        <family val="3"/>
        <charset val="129"/>
      </rPr>
      <t>소속정당</t>
    </r>
    <r>
      <rPr>
        <sz val="11"/>
        <rFont val="Arial"/>
        <family val="2"/>
      </rPr>
      <t xml:space="preserve">
(</t>
    </r>
    <r>
      <rPr>
        <sz val="11"/>
        <rFont val="맑은 고딕"/>
        <family val="3"/>
        <charset val="129"/>
      </rPr>
      <t>출석회의명</t>
    </r>
    <r>
      <rPr>
        <sz val="11"/>
        <rFont val="Arial"/>
        <family val="2"/>
      </rPr>
      <t>)</t>
    </r>
    <phoneticPr fontId="6" type="noConversion"/>
  </si>
  <si>
    <r>
      <rPr>
        <sz val="11"/>
        <rFont val="맑은 고딕"/>
        <family val="3"/>
        <charset val="129"/>
      </rPr>
      <t>출석율</t>
    </r>
    <r>
      <rPr>
        <sz val="11"/>
        <rFont val="Arial"/>
        <family val="2"/>
      </rPr>
      <t>(%)</t>
    </r>
  </si>
  <si>
    <r>
      <rPr>
        <sz val="11"/>
        <rFont val="맑은 고딕"/>
        <family val="3"/>
        <charset val="129"/>
      </rPr>
      <t>출석일수</t>
    </r>
    <phoneticPr fontId="6" type="noConversion"/>
  </si>
  <si>
    <r>
      <rPr>
        <sz val="11"/>
        <rFont val="맑은 고딕"/>
        <family val="3"/>
        <charset val="129"/>
      </rPr>
      <t>전체회의일수</t>
    </r>
    <phoneticPr fontId="6" type="noConversion"/>
  </si>
  <si>
    <r>
      <rPr>
        <sz val="11"/>
        <color rgb="FF000000"/>
        <rFont val="맑은 고딕"/>
        <family val="3"/>
        <charset val="129"/>
      </rPr>
      <t>본회의</t>
    </r>
    <phoneticPr fontId="6" type="noConversion"/>
  </si>
  <si>
    <r>
      <rPr>
        <sz val="11"/>
        <color rgb="FF000000"/>
        <rFont val="맑은 고딕"/>
        <family val="3"/>
        <charset val="129"/>
      </rPr>
      <t>소속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3"/>
        <charset val="129"/>
      </rPr>
      <t>상임위</t>
    </r>
    <r>
      <rPr>
        <sz val="11"/>
        <color rgb="FF000000"/>
        <rFont val="Arial"/>
        <family val="2"/>
      </rPr>
      <t>/</t>
    </r>
    <r>
      <rPr>
        <sz val="11"/>
        <color rgb="FF000000"/>
        <rFont val="맑은 고딕"/>
        <family val="3"/>
        <charset val="129"/>
      </rPr>
      <t>특별위</t>
    </r>
    <phoneticPr fontId="6" type="noConversion"/>
  </si>
  <si>
    <r>
      <rPr>
        <sz val="11"/>
        <color rgb="FF000000"/>
        <rFont val="맑은 고딕"/>
        <family val="3"/>
        <charset val="129"/>
      </rPr>
      <t>불출석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3"/>
        <charset val="129"/>
      </rPr>
      <t>내용</t>
    </r>
    <phoneticPr fontId="6" type="noConversion"/>
  </si>
  <si>
    <r>
      <rPr>
        <sz val="11"/>
        <color rgb="FF000000"/>
        <rFont val="맑은 고딕"/>
        <family val="3"/>
        <charset val="129"/>
      </rPr>
      <t xml:space="preserve">출석율
</t>
    </r>
    <r>
      <rPr>
        <sz val="11"/>
        <color rgb="FF000000"/>
        <rFont val="Arial"/>
        <family val="2"/>
      </rPr>
      <t>(%)</t>
    </r>
    <phoneticPr fontId="6" type="noConversion"/>
  </si>
  <si>
    <r>
      <rPr>
        <sz val="11"/>
        <color rgb="FF000000"/>
        <rFont val="맑은 고딕"/>
        <family val="3"/>
        <charset val="129"/>
      </rPr>
      <t>출석일수</t>
    </r>
    <phoneticPr fontId="6" type="noConversion"/>
  </si>
  <si>
    <r>
      <rPr>
        <sz val="11"/>
        <color rgb="FF000000"/>
        <rFont val="맑은 고딕"/>
        <family val="3"/>
        <charset val="129"/>
      </rPr>
      <t>전체일수</t>
    </r>
    <phoneticPr fontId="6" type="noConversion"/>
  </si>
  <si>
    <r>
      <rPr>
        <sz val="11"/>
        <color rgb="FF000000"/>
        <rFont val="맑은 고딕"/>
        <family val="3"/>
        <charset val="129"/>
      </rPr>
      <t xml:space="preserve">출석율
</t>
    </r>
    <r>
      <rPr>
        <sz val="11"/>
        <color rgb="FF000000"/>
        <rFont val="Arial"/>
        <family val="2"/>
      </rPr>
      <t>(%)</t>
    </r>
    <phoneticPr fontId="6" type="noConversion"/>
  </si>
  <si>
    <r>
      <rPr>
        <sz val="11"/>
        <color rgb="FF000000"/>
        <rFont val="맑은 고딕"/>
        <family val="3"/>
        <charset val="129"/>
      </rPr>
      <t>출석일수</t>
    </r>
    <phoneticPr fontId="6" type="noConversion"/>
  </si>
  <si>
    <r>
      <rPr>
        <sz val="11"/>
        <color rgb="FF000000"/>
        <rFont val="맑은 고딕"/>
        <family val="2"/>
      </rPr>
      <t>불출석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맑은 고딕"/>
        <family val="2"/>
      </rPr>
      <t>일자</t>
    </r>
  </si>
  <si>
    <r>
      <rPr>
        <sz val="11"/>
        <color rgb="FF000000"/>
        <rFont val="맑은 고딕"/>
        <family val="2"/>
      </rPr>
      <t>불출석회기</t>
    </r>
  </si>
  <si>
    <r>
      <rPr>
        <sz val="11"/>
        <color rgb="FF000000"/>
        <rFont val="맑은 고딕"/>
        <family val="2"/>
      </rPr>
      <t>불출석사유</t>
    </r>
  </si>
  <si>
    <t>2019.05.01</t>
    <phoneticPr fontId="4" type="noConversion"/>
  </si>
  <si>
    <t>의원직상실</t>
    <phoneticPr fontId="6" type="noConversion"/>
  </si>
  <si>
    <t>김경구</t>
    <phoneticPr fontId="6" type="noConversion"/>
  </si>
  <si>
    <t>서동완</t>
    <phoneticPr fontId="6" type="noConversion"/>
  </si>
  <si>
    <t>서동수</t>
    <phoneticPr fontId="6" type="noConversion"/>
  </si>
  <si>
    <t>한완길</t>
    <phoneticPr fontId="6" type="noConversion"/>
  </si>
  <si>
    <t>설경민</t>
    <phoneticPr fontId="6" type="noConversion"/>
  </si>
  <si>
    <t>우종삼</t>
    <phoneticPr fontId="6" type="noConversion"/>
  </si>
  <si>
    <t>김영일</t>
    <phoneticPr fontId="6" type="noConversion"/>
  </si>
  <si>
    <t>이한세</t>
    <phoneticPr fontId="6" type="noConversion"/>
  </si>
  <si>
    <t>김성곤</t>
    <phoneticPr fontId="6" type="noConversion"/>
  </si>
  <si>
    <t>정길수</t>
    <phoneticPr fontId="6" type="noConversion"/>
  </si>
  <si>
    <t>조경수</t>
    <phoneticPr fontId="6" type="noConversion"/>
  </si>
  <si>
    <t>박광일</t>
    <phoneticPr fontId="6" type="noConversion"/>
  </si>
  <si>
    <t>배형원</t>
    <phoneticPr fontId="6" type="noConversion"/>
  </si>
  <si>
    <t>신영자</t>
    <phoneticPr fontId="6" type="noConversion"/>
  </si>
  <si>
    <t>김경식</t>
    <phoneticPr fontId="6" type="noConversion"/>
  </si>
  <si>
    <t>김중신</t>
    <phoneticPr fontId="6" type="noConversion"/>
  </si>
  <si>
    <t>지해춘</t>
    <phoneticPr fontId="6" type="noConversion"/>
  </si>
  <si>
    <t>김우민</t>
    <phoneticPr fontId="6" type="noConversion"/>
  </si>
  <si>
    <t>송미숙</t>
    <phoneticPr fontId="6" type="noConversion"/>
  </si>
  <si>
    <t>정지숙</t>
    <phoneticPr fontId="6" type="noConversion"/>
  </si>
  <si>
    <t>김영자</t>
    <phoneticPr fontId="6" type="noConversion"/>
  </si>
  <si>
    <t>군산시의회</t>
    <phoneticPr fontId="4" type="noConversion"/>
  </si>
  <si>
    <t>02</t>
    <phoneticPr fontId="4" type="noConversion"/>
  </si>
  <si>
    <t>(김종숙)</t>
    <phoneticPr fontId="6" type="noConversion"/>
  </si>
  <si>
    <t>(유선우)</t>
    <phoneticPr fontId="6" type="noConversion"/>
  </si>
  <si>
    <t>정원 7명: 김중신 우종삼 박광일 김우민 김영자 송미숙 정지숙</t>
    <phoneticPr fontId="4" type="noConversion"/>
  </si>
  <si>
    <t>(김성곤)</t>
    <phoneticPr fontId="6" type="noConversion"/>
  </si>
  <si>
    <t>(김성곤)</t>
    <phoneticPr fontId="6" type="noConversion"/>
  </si>
  <si>
    <t>2018.09.05
2018.09.07
2018.10.15
2018.10.22
2018.11.13
2019.02.14
2019.02.15
2019.02.18
2019.02.19
2019.02.20
2019.03.14
2019.03.15
2019.03.18
2019.04.25
2019.04.26
2019.06.19
2019.06.20
2019.06.21
2019.06.24</t>
    <phoneticPr fontId="6" type="noConversion"/>
  </si>
  <si>
    <t>212
212
213
213
214
216
216
216
216
216
217
217
217
218
218
219
219
219
219</t>
    <phoneticPr fontId="6" type="noConversion"/>
  </si>
  <si>
    <t>기록누락 34건</t>
    <phoneticPr fontId="6" type="noConversion"/>
  </si>
  <si>
    <t>회의록 미기재 7건</t>
    <phoneticPr fontId="6" type="noConversion"/>
  </si>
  <si>
    <t>8 (정원변경: 10)</t>
    <phoneticPr fontId="4" type="noConversion"/>
  </si>
  <si>
    <r>
      <t>정원: 23명</t>
    </r>
    <r>
      <rPr>
        <sz val="10"/>
        <color theme="1"/>
        <rFont val="맑은 고딕"/>
        <family val="3"/>
        <charset val="129"/>
        <scheme val="major"/>
      </rPr>
      <t xml:space="preserve">
김경구 서동완 서동수 한안길 설경민 우종삼 김영일 이한세 김성곤 정길수 조경수 박광일 
배형원 김종숙 신영자 유선우 김경식 김중신 지해춘 김우민 김영자 송미숙 정지숙
*김종숙 의원 사퇴(2019.04.23)로 218회부터 제외
**유선우 의원직 상실(2019.05.01)로 219회부터 제외</t>
    </r>
    <phoneticPr fontId="4" type="noConversion"/>
  </si>
  <si>
    <t>정원 11명: 
신영자 박광일 서동수 설경민 이한세 정길수 유선우 김경식 김중신 김우민 송미숙
*유선우 의원직 상실(2019.05.01)로 219회부터 제외</t>
    <phoneticPr fontId="4" type="noConversion"/>
  </si>
  <si>
    <t>10 (정원변경: 10)</t>
    <phoneticPr fontId="6" type="noConversion"/>
  </si>
  <si>
    <t>정원 11명: 
조경수 정지숙 한안길 우종삼 김영일 김성곤 배형원 김종숙 지해춘 서동완 김영자
*김종숙 의원 사퇴(2019.04.23)로 218회부터 제외</t>
    <phoneticPr fontId="4" type="noConversion"/>
  </si>
  <si>
    <t>정원 9명
김우민 지해춘 한안길 우종삼 이한세 박광일 김종숙 김경식 김영자
*김종숙 의원 사퇴(2019.04.23)로 218회부터 제외</t>
    <phoneticPr fontId="4" type="noConversion"/>
  </si>
  <si>
    <t>8 (정원변경: 8)</t>
    <phoneticPr fontId="6" type="noConversion"/>
  </si>
  <si>
    <t>10</t>
    <phoneticPr fontId="4" type="noConversion"/>
  </si>
  <si>
    <r>
      <rPr>
        <b/>
        <sz val="10"/>
        <rFont val="맑은 고딕"/>
        <family val="3"/>
        <charset val="129"/>
        <scheme val="major"/>
      </rPr>
      <t>기록누락</t>
    </r>
    <r>
      <rPr>
        <sz val="10"/>
        <rFont val="맑은 고딕"/>
        <family val="3"/>
        <charset val="129"/>
        <scheme val="major"/>
      </rPr>
      <t xml:space="preserve">
청가</t>
    </r>
    <phoneticPr fontId="6" type="noConversion"/>
  </si>
  <si>
    <r>
      <rPr>
        <b/>
        <sz val="10"/>
        <rFont val="맑은 고딕"/>
        <family val="3"/>
        <charset val="129"/>
        <scheme val="major"/>
      </rPr>
      <t>기록누락</t>
    </r>
    <r>
      <rPr>
        <sz val="10"/>
        <rFont val="맑은 고딕"/>
        <family val="3"/>
        <charset val="129"/>
        <scheme val="major"/>
      </rPr>
      <t xml:space="preserve">
결석계
결석계
결석계
결석계
결석계
결석계
결석계
결석계</t>
    </r>
    <phoneticPr fontId="6" type="noConversion"/>
  </si>
  <si>
    <r>
      <rPr>
        <b/>
        <sz val="10"/>
        <rFont val="맑은 고딕"/>
        <family val="3"/>
        <charset val="129"/>
        <scheme val="major"/>
      </rPr>
      <t>기록누락
기록누락</t>
    </r>
    <r>
      <rPr>
        <sz val="10"/>
        <rFont val="맑은 고딕"/>
        <family val="3"/>
        <charset val="129"/>
        <scheme val="major"/>
      </rPr>
      <t xml:space="preserve">
결석계
청가
청가</t>
    </r>
    <phoneticPr fontId="6" type="noConversion"/>
  </si>
  <si>
    <r>
      <t xml:space="preserve">청가
</t>
    </r>
    <r>
      <rPr>
        <b/>
        <sz val="10"/>
        <rFont val="맑은 고딕"/>
        <family val="3"/>
        <charset val="129"/>
        <scheme val="major"/>
      </rPr>
      <t>기록누락</t>
    </r>
    <r>
      <rPr>
        <sz val="10"/>
        <rFont val="맑은 고딕"/>
        <family val="3"/>
        <charset val="129"/>
        <scheme val="major"/>
      </rPr>
      <t xml:space="preserve">
청가
청가
결석계
결석계
결석계
결석계
결석계
결석계
결석계
결석계
결석계
결석계
결석계
</t>
    </r>
    <r>
      <rPr>
        <b/>
        <sz val="10"/>
        <rFont val="맑은 고딕"/>
        <family val="3"/>
        <charset val="129"/>
        <scheme val="major"/>
      </rPr>
      <t>기록누락
기록누락
기록누락
기록누락</t>
    </r>
    <phoneticPr fontId="6" type="noConversion"/>
  </si>
  <si>
    <r>
      <rPr>
        <b/>
        <sz val="10"/>
        <rFont val="맑은 고딕"/>
        <family val="3"/>
        <charset val="129"/>
        <scheme val="major"/>
      </rPr>
      <t>기록누락</t>
    </r>
    <r>
      <rPr>
        <sz val="10"/>
        <rFont val="맑은 고딕"/>
        <family val="3"/>
        <charset val="129"/>
        <scheme val="major"/>
      </rPr>
      <t xml:space="preserve">
청가</t>
    </r>
    <phoneticPr fontId="6" type="noConversion"/>
  </si>
  <si>
    <r>
      <rPr>
        <b/>
        <sz val="10"/>
        <rFont val="맑은 고딕"/>
        <family val="3"/>
        <charset val="129"/>
        <scheme val="major"/>
      </rPr>
      <t>기록누락</t>
    </r>
    <r>
      <rPr>
        <sz val="10"/>
        <rFont val="맑은 고딕"/>
        <family val="3"/>
        <charset val="129"/>
        <scheme val="major"/>
      </rPr>
      <t xml:space="preserve">
청가</t>
    </r>
    <phoneticPr fontId="4" type="noConversion"/>
  </si>
  <si>
    <t>214
214(감사)
214
214(감사)
215</t>
    <phoneticPr fontId="6" type="noConversion"/>
  </si>
  <si>
    <r>
      <rPr>
        <b/>
        <sz val="10"/>
        <rFont val="맑은 고딕"/>
        <family val="3"/>
        <charset val="129"/>
        <scheme val="major"/>
      </rPr>
      <t>기록누락
기록누락
기록누락
기록누락</t>
    </r>
    <r>
      <rPr>
        <sz val="10"/>
        <rFont val="맑은 고딕"/>
        <family val="3"/>
        <charset val="129"/>
        <scheme val="major"/>
      </rPr>
      <t xml:space="preserve">
결석계</t>
    </r>
    <phoneticPr fontId="6" type="noConversion"/>
  </si>
  <si>
    <r>
      <rPr>
        <b/>
        <sz val="10"/>
        <rFont val="맑은 고딕"/>
        <family val="3"/>
        <charset val="129"/>
        <scheme val="major"/>
      </rPr>
      <t>기록누락</t>
    </r>
    <r>
      <rPr>
        <sz val="10"/>
        <rFont val="맑은 고딕"/>
        <family val="3"/>
        <charset val="129"/>
        <scheme val="major"/>
      </rPr>
      <t xml:space="preserve">
결석계</t>
    </r>
    <phoneticPr fontId="6" type="noConversion"/>
  </si>
  <si>
    <r>
      <t xml:space="preserve">청가
결석계
결석계
결석계
</t>
    </r>
    <r>
      <rPr>
        <b/>
        <sz val="10"/>
        <rFont val="맑은 고딕"/>
        <family val="3"/>
        <charset val="129"/>
        <scheme val="major"/>
      </rPr>
      <t>기록누락</t>
    </r>
    <r>
      <rPr>
        <sz val="10"/>
        <rFont val="맑은 고딕"/>
        <family val="3"/>
        <charset val="129"/>
        <scheme val="major"/>
      </rPr>
      <t xml:space="preserve">
결석계</t>
    </r>
    <phoneticPr fontId="4" type="noConversion"/>
  </si>
  <si>
    <r>
      <t xml:space="preserve">2018.09.05 - 회의록 미기재
2018.10.22 - </t>
    </r>
    <r>
      <rPr>
        <sz val="10"/>
        <rFont val="맑은 고딕"/>
        <family val="3"/>
        <charset val="129"/>
        <scheme val="major"/>
      </rPr>
      <t>회의록</t>
    </r>
    <r>
      <rPr>
        <sz val="10"/>
        <rFont val="맑은 고딕"/>
        <family val="2"/>
        <scheme val="major"/>
      </rPr>
      <t xml:space="preserve"> </t>
    </r>
    <r>
      <rPr>
        <sz val="10"/>
        <rFont val="맑은 고딕"/>
        <family val="3"/>
        <charset val="129"/>
        <scheme val="major"/>
      </rPr>
      <t>미기재</t>
    </r>
    <r>
      <rPr>
        <sz val="10"/>
        <rFont val="맑은 고딕"/>
        <family val="2"/>
        <scheme val="major"/>
      </rPr>
      <t xml:space="preserve">
2019.02.14 - </t>
    </r>
    <r>
      <rPr>
        <sz val="10"/>
        <rFont val="맑은 고딕"/>
        <family val="3"/>
        <charset val="129"/>
        <scheme val="major"/>
      </rPr>
      <t>회의록</t>
    </r>
    <r>
      <rPr>
        <sz val="10"/>
        <rFont val="맑은 고딕"/>
        <family val="2"/>
        <scheme val="major"/>
      </rPr>
      <t xml:space="preserve"> </t>
    </r>
    <r>
      <rPr>
        <sz val="10"/>
        <rFont val="맑은 고딕"/>
        <family val="3"/>
        <charset val="129"/>
        <scheme val="major"/>
      </rPr>
      <t xml:space="preserve">미기재
</t>
    </r>
    <phoneticPr fontId="6" type="noConversion"/>
  </si>
  <si>
    <r>
      <t xml:space="preserve">2019.03.13 - </t>
    </r>
    <r>
      <rPr>
        <sz val="10"/>
        <rFont val="맑은 고딕"/>
        <family val="3"/>
        <charset val="129"/>
        <scheme val="major"/>
      </rPr>
      <t>회의록</t>
    </r>
    <r>
      <rPr>
        <sz val="10"/>
        <rFont val="맑은 고딕"/>
        <family val="2"/>
        <scheme val="major"/>
      </rPr>
      <t xml:space="preserve"> </t>
    </r>
    <r>
      <rPr>
        <sz val="10"/>
        <rFont val="맑은 고딕"/>
        <family val="3"/>
        <charset val="129"/>
        <scheme val="major"/>
      </rPr>
      <t>미기재</t>
    </r>
    <phoneticPr fontId="6" type="noConversion"/>
  </si>
  <si>
    <t>부의장</t>
    <phoneticPr fontId="4" type="noConversion"/>
  </si>
  <si>
    <t>의회운영위 위원장</t>
    <phoneticPr fontId="4" type="noConversion"/>
  </si>
  <si>
    <t>행정복지위 위원장</t>
    <phoneticPr fontId="4" type="noConversion"/>
  </si>
  <si>
    <t>경제건설위 위원장</t>
    <phoneticPr fontId="4" type="noConversion"/>
  </si>
  <si>
    <t>예결특위 위원장</t>
    <phoneticPr fontId="4" type="noConversion"/>
  </si>
  <si>
    <t>예결특위 위원장</t>
    <phoneticPr fontId="4" type="noConversion"/>
  </si>
  <si>
    <t>비고</t>
    <phoneticPr fontId="4" type="noConversion"/>
  </si>
  <si>
    <r>
      <rPr>
        <b/>
        <sz val="10"/>
        <rFont val="돋움"/>
        <family val="3"/>
        <charset val="129"/>
      </rPr>
      <t>※음영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부분은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계산식이므로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수정하지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마시오</t>
    </r>
    <phoneticPr fontId="4" type="noConversion"/>
  </si>
  <si>
    <r>
      <rPr>
        <sz val="10"/>
        <color rgb="FF000000"/>
        <rFont val="돋움"/>
        <family val="3"/>
        <charset val="129"/>
      </rPr>
      <t>공개자료
불출석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누락</t>
    </r>
    <phoneticPr fontId="4" type="noConversion"/>
  </si>
  <si>
    <r>
      <rPr>
        <sz val="10"/>
        <color rgb="FF000000"/>
        <rFont val="돋움"/>
        <family val="3"/>
        <charset val="129"/>
      </rPr>
      <t>회의록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미기재</t>
    </r>
    <phoneticPr fontId="4" type="noConversion"/>
  </si>
  <si>
    <t>02</t>
    <phoneticPr fontId="4" type="noConversion"/>
  </si>
  <si>
    <t>임시회</t>
    <phoneticPr fontId="6" type="noConversion"/>
  </si>
  <si>
    <t>임시회</t>
    <phoneticPr fontId="6" type="noConversion"/>
  </si>
  <si>
    <t>정례회</t>
    <phoneticPr fontId="6" type="noConversion"/>
  </si>
  <si>
    <t>정례회</t>
    <phoneticPr fontId="6" type="noConversion"/>
  </si>
  <si>
    <t>정례회</t>
    <phoneticPr fontId="6" type="noConversion"/>
  </si>
  <si>
    <t>정례회</t>
    <phoneticPr fontId="6" type="noConversion"/>
  </si>
  <si>
    <t>임시회</t>
    <phoneticPr fontId="6" type="noConversion"/>
  </si>
  <si>
    <t>정례회</t>
    <phoneticPr fontId="6" type="noConversion"/>
  </si>
  <si>
    <t>1차</t>
    <phoneticPr fontId="4" type="noConversion"/>
  </si>
  <si>
    <t>2차</t>
  </si>
  <si>
    <t>3차</t>
  </si>
  <si>
    <t>4차</t>
  </si>
  <si>
    <t>5차</t>
  </si>
  <si>
    <t>6차</t>
  </si>
  <si>
    <t>7차</t>
  </si>
  <si>
    <t>상임위</t>
    <phoneticPr fontId="6" type="noConversion"/>
  </si>
  <si>
    <t>상임위</t>
    <phoneticPr fontId="6" type="noConversion"/>
  </si>
  <si>
    <t>정례회</t>
    <phoneticPr fontId="6" type="noConversion"/>
  </si>
  <si>
    <t>임시회</t>
    <phoneticPr fontId="6" type="noConversion"/>
  </si>
  <si>
    <t>1차</t>
    <phoneticPr fontId="4" type="noConversion"/>
  </si>
  <si>
    <t>임시회</t>
    <phoneticPr fontId="6" type="noConversion"/>
  </si>
  <si>
    <t>상임위</t>
    <phoneticPr fontId="6" type="noConversion"/>
  </si>
  <si>
    <t>특별위</t>
    <phoneticPr fontId="6" type="noConversion"/>
  </si>
  <si>
    <t>6차례</t>
    <phoneticPr fontId="4" type="noConversion"/>
  </si>
  <si>
    <t>본회의</t>
    <phoneticPr fontId="4" type="noConversion"/>
  </si>
  <si>
    <t>의회운영위</t>
    <phoneticPr fontId="4" type="noConversion"/>
  </si>
  <si>
    <t>회의일수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</si>
</sst>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0_ "/>
    <numFmt numFmtId="178" formatCode="0_);[Red]\(0\)"/>
    <numFmt numFmtId="179" formatCode="0_ "/>
  </numFmts>
  <fonts count="44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1"/>
      <color rgb="FF000000"/>
      <name val="Arial"/>
      <family val="2"/>
    </font>
    <font>
      <sz val="11"/>
      <name val="맑은 고딕"/>
      <family val="2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0"/>
      <color rgb="FF000000"/>
      <name val="맑은 고딕"/>
      <family val="3"/>
      <charset val="129"/>
      <scheme val="major"/>
    </font>
    <font>
      <sz val="14"/>
      <color rgb="FF0000FF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ajor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sz val="14"/>
      <name val="맑은 고딕"/>
      <family val="3"/>
      <charset val="129"/>
    </font>
    <font>
      <sz val="14"/>
      <name val="Arial"/>
      <family val="2"/>
    </font>
    <font>
      <b/>
      <sz val="10"/>
      <name val="Arial"/>
      <family val="2"/>
    </font>
    <font>
      <b/>
      <sz val="10"/>
      <name val="돋움"/>
      <family val="3"/>
      <charset val="129"/>
    </font>
    <font>
      <b/>
      <sz val="12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</font>
    <font>
      <sz val="11"/>
      <name val="Arial"/>
      <family val="2"/>
    </font>
    <font>
      <sz val="11"/>
      <name val="맑은 고딕"/>
      <family val="3"/>
      <charset val="129"/>
    </font>
    <font>
      <sz val="11"/>
      <color rgb="FF000000"/>
      <name val="Arial"/>
      <family val="2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2"/>
    </font>
    <font>
      <b/>
      <sz val="12"/>
      <name val="맑은 고딕"/>
      <family val="3"/>
      <charset val="129"/>
      <scheme val="major"/>
    </font>
    <font>
      <sz val="12"/>
      <color rgb="FF000000"/>
      <name val="Arial"/>
      <family val="2"/>
    </font>
    <font>
      <sz val="10"/>
      <name val="맑은 고딕"/>
      <family val="2"/>
      <scheme val="major"/>
    </font>
    <font>
      <b/>
      <sz val="10"/>
      <name val="맑은 고딕"/>
      <family val="3"/>
      <charset val="129"/>
      <scheme val="major"/>
    </font>
    <font>
      <sz val="10"/>
      <color theme="0" tint="-0.3499862666707357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87">
    <xf numFmtId="0" fontId="0" fillId="0" borderId="0" xfId="0">
      <alignment vertical="center"/>
    </xf>
    <xf numFmtId="0" fontId="10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/>
    <xf numFmtId="0" fontId="10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13" fillId="0" borderId="0" xfId="1" applyFont="1" applyAlignment="1">
      <alignment wrapText="1"/>
    </xf>
    <xf numFmtId="0" fontId="16" fillId="0" borderId="0" xfId="1" applyFont="1" applyAlignment="1"/>
    <xf numFmtId="0" fontId="13" fillId="0" borderId="0" xfId="1" applyFont="1" applyBorder="1" applyAlignment="1">
      <alignment horizontal="center"/>
    </xf>
    <xf numFmtId="0" fontId="13" fillId="0" borderId="2" xfId="1" applyFont="1" applyBorder="1" applyAlignment="1"/>
    <xf numFmtId="0" fontId="13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0" xfId="1" applyFont="1" applyAlignment="1"/>
    <xf numFmtId="0" fontId="17" fillId="0" borderId="0" xfId="1" applyFont="1" applyAlignment="1">
      <alignment horizontal="justify" vertical="center" wrapText="1"/>
    </xf>
    <xf numFmtId="0" fontId="13" fillId="0" borderId="0" xfId="1" applyFont="1" applyBorder="1" applyAlignment="1"/>
    <xf numFmtId="0" fontId="9" fillId="0" borderId="0" xfId="1" applyFont="1" applyBorder="1" applyAlignment="1">
      <alignment horizontal="center"/>
    </xf>
    <xf numFmtId="0" fontId="16" fillId="0" borderId="0" xfId="1" applyFont="1" applyAlignment="1">
      <alignment wrapText="1"/>
    </xf>
    <xf numFmtId="0" fontId="13" fillId="0" borderId="0" xfId="1" applyFont="1" applyAlignment="1">
      <alignment horizontal="left" wrapText="1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176" fontId="3" fillId="3" borderId="0" xfId="0" applyNumberFormat="1" applyFont="1" applyFill="1" applyAlignment="1">
      <alignment horizontal="center" vertical="center"/>
    </xf>
    <xf numFmtId="176" fontId="20" fillId="2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7" fontId="3" fillId="3" borderId="0" xfId="0" applyNumberFormat="1" applyFont="1" applyFill="1" applyAlignment="1">
      <alignment horizontal="center" vertical="center"/>
    </xf>
    <xf numFmtId="177" fontId="0" fillId="0" borderId="0" xfId="0" applyNumberFormat="1">
      <alignment vertical="center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176" fontId="1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horizontal="center" vertical="top" wrapText="1"/>
    </xf>
    <xf numFmtId="176" fontId="15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5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27" fillId="0" borderId="0" xfId="1" applyFont="1" applyFill="1" applyAlignment="1">
      <alignment horizontal="center" vertical="top"/>
    </xf>
    <xf numFmtId="178" fontId="27" fillId="0" borderId="0" xfId="1" applyNumberFormat="1" applyFont="1" applyFill="1" applyAlignment="1">
      <alignment horizontal="center" vertical="top"/>
    </xf>
    <xf numFmtId="178" fontId="28" fillId="0" borderId="0" xfId="1" applyNumberFormat="1" applyFont="1" applyFill="1" applyAlignment="1">
      <alignment horizontal="right" vertical="top"/>
    </xf>
    <xf numFmtId="0" fontId="30" fillId="0" borderId="0" xfId="1" applyFont="1" applyAlignment="1">
      <alignment vertical="top"/>
    </xf>
    <xf numFmtId="0" fontId="31" fillId="0" borderId="0" xfId="1" applyFont="1" applyAlignment="1">
      <alignment vertical="top"/>
    </xf>
    <xf numFmtId="0" fontId="31" fillId="0" borderId="0" xfId="1" applyFont="1" applyFill="1" applyAlignment="1">
      <alignment horizontal="center" vertical="top"/>
    </xf>
    <xf numFmtId="178" fontId="31" fillId="0" borderId="0" xfId="1" applyNumberFormat="1" applyFont="1" applyFill="1" applyAlignment="1">
      <alignment horizontal="center" vertical="top"/>
    </xf>
    <xf numFmtId="0" fontId="31" fillId="0" borderId="0" xfId="1" applyFont="1" applyAlignment="1">
      <alignment horizontal="center" vertical="top"/>
    </xf>
    <xf numFmtId="176" fontId="27" fillId="0" borderId="0" xfId="1" applyNumberFormat="1" applyFont="1" applyAlignment="1">
      <alignment vertical="top"/>
    </xf>
    <xf numFmtId="176" fontId="31" fillId="0" borderId="0" xfId="1" applyNumberFormat="1" applyFont="1" applyAlignment="1">
      <alignment vertical="top"/>
    </xf>
    <xf numFmtId="176" fontId="27" fillId="0" borderId="0" xfId="1" applyNumberFormat="1" applyFont="1" applyFill="1" applyAlignment="1">
      <alignment horizontal="center" vertical="top"/>
    </xf>
    <xf numFmtId="176" fontId="31" fillId="0" borderId="0" xfId="1" applyNumberFormat="1" applyFont="1" applyFill="1" applyAlignment="1">
      <alignment horizontal="center" vertical="top"/>
    </xf>
    <xf numFmtId="176" fontId="24" fillId="2" borderId="6" xfId="1" applyNumberFormat="1" applyFont="1" applyFill="1" applyBorder="1" applyAlignment="1">
      <alignment horizontal="center" vertical="top"/>
    </xf>
    <xf numFmtId="176" fontId="24" fillId="2" borderId="7" xfId="1" applyNumberFormat="1" applyFont="1" applyFill="1" applyBorder="1" applyAlignment="1">
      <alignment horizontal="center" vertical="top"/>
    </xf>
    <xf numFmtId="176" fontId="24" fillId="2" borderId="8" xfId="1" applyNumberFormat="1" applyFont="1" applyFill="1" applyBorder="1" applyAlignment="1">
      <alignment horizontal="center" vertical="top"/>
    </xf>
    <xf numFmtId="0" fontId="2" fillId="0" borderId="0" xfId="1" applyFont="1" applyFill="1" applyAlignment="1">
      <alignment vertical="top"/>
    </xf>
    <xf numFmtId="0" fontId="39" fillId="0" borderId="8" xfId="1" applyFont="1" applyFill="1" applyBorder="1" applyAlignment="1">
      <alignment vertical="top"/>
    </xf>
    <xf numFmtId="0" fontId="8" fillId="0" borderId="0" xfId="1" applyFont="1" applyAlignment="1">
      <alignment vertical="top"/>
    </xf>
    <xf numFmtId="0" fontId="23" fillId="0" borderId="5" xfId="1" applyFont="1" applyBorder="1" applyAlignment="1">
      <alignment vertical="top"/>
    </xf>
    <xf numFmtId="0" fontId="32" fillId="0" borderId="5" xfId="1" applyFont="1" applyBorder="1" applyAlignment="1">
      <alignment vertical="top"/>
    </xf>
    <xf numFmtId="0" fontId="39" fillId="0" borderId="6" xfId="1" applyFont="1" applyBorder="1" applyAlignment="1">
      <alignment vertical="top"/>
    </xf>
    <xf numFmtId="0" fontId="32" fillId="0" borderId="10" xfId="1" applyFont="1" applyBorder="1" applyAlignment="1">
      <alignment vertical="top"/>
    </xf>
    <xf numFmtId="0" fontId="8" fillId="0" borderId="5" xfId="1" applyFont="1" applyBorder="1" applyAlignment="1">
      <alignment vertical="top"/>
    </xf>
    <xf numFmtId="0" fontId="39" fillId="0" borderId="7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7" xfId="1" applyFont="1" applyBorder="1" applyAlignment="1">
      <alignment vertical="top"/>
    </xf>
    <xf numFmtId="0" fontId="32" fillId="0" borderId="7" xfId="1" applyFont="1" applyBorder="1" applyAlignment="1">
      <alignment vertical="top"/>
    </xf>
    <xf numFmtId="0" fontId="8" fillId="0" borderId="8" xfId="1" applyFont="1" applyBorder="1" applyAlignment="1">
      <alignment vertical="top"/>
    </xf>
    <xf numFmtId="0" fontId="8" fillId="0" borderId="9" xfId="1" applyFont="1" applyBorder="1" applyAlignment="1">
      <alignment vertical="top"/>
    </xf>
    <xf numFmtId="0" fontId="8" fillId="0" borderId="8" xfId="1" applyFont="1" applyBorder="1" applyAlignment="1">
      <alignment vertical="top" wrapText="1"/>
    </xf>
    <xf numFmtId="176" fontId="8" fillId="0" borderId="0" xfId="1" applyNumberFormat="1" applyFont="1" applyAlignment="1">
      <alignment vertical="top"/>
    </xf>
    <xf numFmtId="0" fontId="32" fillId="0" borderId="5" xfId="1" applyFont="1" applyBorder="1" applyAlignment="1">
      <alignment vertical="top" wrapText="1"/>
    </xf>
    <xf numFmtId="0" fontId="40" fillId="2" borderId="8" xfId="1" applyFont="1" applyFill="1" applyBorder="1" applyAlignment="1">
      <alignment horizontal="center" vertical="top"/>
    </xf>
    <xf numFmtId="0" fontId="40" fillId="2" borderId="6" xfId="1" applyFont="1" applyFill="1" applyBorder="1" applyAlignment="1">
      <alignment horizontal="center" vertical="top"/>
    </xf>
    <xf numFmtId="0" fontId="40" fillId="2" borderId="8" xfId="1" applyNumberFormat="1" applyFont="1" applyFill="1" applyBorder="1" applyAlignment="1">
      <alignment horizontal="center" vertical="top"/>
    </xf>
    <xf numFmtId="0" fontId="40" fillId="2" borderId="7" xfId="1" applyNumberFormat="1" applyFont="1" applyFill="1" applyBorder="1" applyAlignment="1">
      <alignment horizontal="center" vertical="top"/>
    </xf>
    <xf numFmtId="0" fontId="40" fillId="2" borderId="6" xfId="1" applyNumberFormat="1" applyFont="1" applyFill="1" applyBorder="1" applyAlignment="1">
      <alignment horizontal="center" vertical="top"/>
    </xf>
    <xf numFmtId="49" fontId="40" fillId="2" borderId="6" xfId="1" applyNumberFormat="1" applyFont="1" applyFill="1" applyBorder="1" applyAlignment="1">
      <alignment horizontal="center" vertical="top"/>
    </xf>
    <xf numFmtId="176" fontId="10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176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176" fontId="21" fillId="0" borderId="0" xfId="0" applyNumberFormat="1" applyFont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top"/>
    </xf>
    <xf numFmtId="176" fontId="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1" applyFont="1" applyAlignment="1">
      <alignment horizontal="left"/>
    </xf>
    <xf numFmtId="0" fontId="13" fillId="0" borderId="0" xfId="1" applyFont="1" applyBorder="1" applyAlignment="1">
      <alignment wrapText="1"/>
    </xf>
    <xf numFmtId="0" fontId="36" fillId="0" borderId="3" xfId="1" applyFont="1" applyFill="1" applyBorder="1" applyAlignment="1">
      <alignment horizontal="center" vertical="center" wrapText="1"/>
    </xf>
    <xf numFmtId="178" fontId="36" fillId="0" borderId="3" xfId="1" applyNumberFormat="1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center" vertical="center"/>
    </xf>
    <xf numFmtId="49" fontId="36" fillId="0" borderId="3" xfId="1" applyNumberFormat="1" applyFont="1" applyFill="1" applyBorder="1" applyAlignment="1">
      <alignment horizontal="center" vertical="center"/>
    </xf>
    <xf numFmtId="0" fontId="36" fillId="0" borderId="20" xfId="1" applyFont="1" applyFill="1" applyBorder="1" applyAlignment="1">
      <alignment horizontal="center" vertical="center"/>
    </xf>
    <xf numFmtId="0" fontId="41" fillId="0" borderId="8" xfId="1" applyFont="1" applyFill="1" applyBorder="1" applyAlignment="1">
      <alignment horizontal="center" vertical="top"/>
    </xf>
    <xf numFmtId="49" fontId="41" fillId="0" borderId="5" xfId="1" applyNumberFormat="1" applyFont="1" applyFill="1" applyBorder="1" applyAlignment="1">
      <alignment vertical="top" wrapText="1"/>
    </xf>
    <xf numFmtId="49" fontId="18" fillId="0" borderId="5" xfId="1" applyNumberFormat="1" applyFont="1" applyFill="1" applyBorder="1" applyAlignment="1">
      <alignment vertical="top" wrapText="1"/>
    </xf>
    <xf numFmtId="49" fontId="18" fillId="0" borderId="6" xfId="1" applyNumberFormat="1" applyFont="1" applyFill="1" applyBorder="1" applyAlignment="1">
      <alignment vertical="top" wrapText="1"/>
    </xf>
    <xf numFmtId="49" fontId="18" fillId="0" borderId="10" xfId="1" applyNumberFormat="1" applyFont="1" applyFill="1" applyBorder="1" applyAlignment="1">
      <alignment vertical="top" wrapText="1"/>
    </xf>
    <xf numFmtId="49" fontId="18" fillId="0" borderId="7" xfId="1" applyNumberFormat="1" applyFont="1" applyFill="1" applyBorder="1" applyAlignment="1">
      <alignment vertical="top" wrapText="1"/>
    </xf>
    <xf numFmtId="49" fontId="18" fillId="0" borderId="8" xfId="1" applyNumberFormat="1" applyFont="1" applyFill="1" applyBorder="1" applyAlignment="1">
      <alignment vertical="top" wrapText="1"/>
    </xf>
    <xf numFmtId="49" fontId="18" fillId="0" borderId="5" xfId="1" applyNumberFormat="1" applyFont="1" applyFill="1" applyBorder="1" applyAlignment="1">
      <alignment vertical="top"/>
    </xf>
    <xf numFmtId="49" fontId="18" fillId="0" borderId="5" xfId="1" applyNumberFormat="1" applyFont="1" applyFill="1" applyBorder="1" applyAlignment="1">
      <alignment horizontal="left" vertical="top" wrapText="1"/>
    </xf>
    <xf numFmtId="49" fontId="42" fillId="0" borderId="5" xfId="1" applyNumberFormat="1" applyFont="1" applyFill="1" applyBorder="1" applyAlignment="1">
      <alignment vertical="top" wrapText="1"/>
    </xf>
    <xf numFmtId="49" fontId="42" fillId="0" borderId="8" xfId="1" applyNumberFormat="1" applyFont="1" applyFill="1" applyBorder="1" applyAlignment="1">
      <alignment vertical="top" wrapText="1"/>
    </xf>
    <xf numFmtId="49" fontId="18" fillId="0" borderId="7" xfId="1" applyNumberFormat="1" applyFont="1" applyFill="1" applyBorder="1" applyAlignment="1">
      <alignment vertical="top"/>
    </xf>
    <xf numFmtId="49" fontId="18" fillId="0" borderId="10" xfId="1" applyNumberFormat="1" applyFont="1" applyFill="1" applyBorder="1" applyAlignment="1">
      <alignment vertical="top"/>
    </xf>
    <xf numFmtId="49" fontId="18" fillId="0" borderId="8" xfId="1" applyNumberFormat="1" applyFont="1" applyFill="1" applyBorder="1" applyAlignment="1">
      <alignment vertical="top"/>
    </xf>
    <xf numFmtId="49" fontId="42" fillId="0" borderId="5" xfId="1" applyNumberFormat="1" applyFont="1" applyFill="1" applyBorder="1" applyAlignment="1">
      <alignment vertical="top"/>
    </xf>
    <xf numFmtId="49" fontId="18" fillId="0" borderId="8" xfId="1" applyNumberFormat="1" applyFont="1" applyFill="1" applyBorder="1" applyAlignment="1">
      <alignment horizontal="left" vertical="top"/>
    </xf>
    <xf numFmtId="49" fontId="18" fillId="0" borderId="5" xfId="1" applyNumberFormat="1" applyFont="1" applyFill="1" applyBorder="1" applyAlignment="1">
      <alignment horizontal="left" vertical="top"/>
    </xf>
    <xf numFmtId="49" fontId="42" fillId="0" borderId="8" xfId="1" applyNumberFormat="1" applyFont="1" applyFill="1" applyBorder="1" applyAlignment="1">
      <alignment vertical="top"/>
    </xf>
    <xf numFmtId="176" fontId="43" fillId="0" borderId="5" xfId="1" applyNumberFormat="1" applyFont="1" applyBorder="1" applyAlignment="1">
      <alignment horizontal="center" vertical="top"/>
    </xf>
    <xf numFmtId="0" fontId="43" fillId="0" borderId="5" xfId="1" applyNumberFormat="1" applyFont="1" applyBorder="1" applyAlignment="1">
      <alignment horizontal="center" vertical="top"/>
    </xf>
    <xf numFmtId="49" fontId="43" fillId="0" borderId="5" xfId="1" applyNumberFormat="1" applyFont="1" applyBorder="1" applyAlignment="1">
      <alignment horizontal="center" vertical="top"/>
    </xf>
    <xf numFmtId="0" fontId="43" fillId="0" borderId="5" xfId="1" applyFont="1" applyBorder="1" applyAlignment="1">
      <alignment horizontal="center" vertical="top"/>
    </xf>
    <xf numFmtId="176" fontId="43" fillId="0" borderId="10" xfId="1" applyNumberFormat="1" applyFont="1" applyBorder="1" applyAlignment="1">
      <alignment horizontal="center" vertical="top"/>
    </xf>
    <xf numFmtId="49" fontId="43" fillId="0" borderId="10" xfId="1" applyNumberFormat="1" applyFont="1" applyBorder="1" applyAlignment="1">
      <alignment horizontal="center" vertical="top"/>
    </xf>
    <xf numFmtId="0" fontId="43" fillId="0" borderId="10" xfId="1" applyFont="1" applyBorder="1" applyAlignment="1">
      <alignment horizontal="center" vertical="top"/>
    </xf>
    <xf numFmtId="0" fontId="43" fillId="0" borderId="10" xfId="1" applyNumberFormat="1" applyFont="1" applyBorder="1" applyAlignment="1">
      <alignment horizontal="center" vertical="top"/>
    </xf>
    <xf numFmtId="176" fontId="43" fillId="0" borderId="7" xfId="1" applyNumberFormat="1" applyFont="1" applyBorder="1" applyAlignment="1">
      <alignment horizontal="center" vertical="top"/>
    </xf>
    <xf numFmtId="0" fontId="43" fillId="0" borderId="7" xfId="1" applyNumberFormat="1" applyFont="1" applyBorder="1" applyAlignment="1">
      <alignment horizontal="center" vertical="top"/>
    </xf>
    <xf numFmtId="49" fontId="43" fillId="0" borderId="7" xfId="1" applyNumberFormat="1" applyFont="1" applyBorder="1" applyAlignment="1">
      <alignment horizontal="center" vertical="top"/>
    </xf>
    <xf numFmtId="176" fontId="43" fillId="0" borderId="8" xfId="1" applyNumberFormat="1" applyFont="1" applyBorder="1" applyAlignment="1">
      <alignment horizontal="center" vertical="top"/>
    </xf>
    <xf numFmtId="49" fontId="43" fillId="0" borderId="8" xfId="1" applyNumberFormat="1" applyFont="1" applyBorder="1" applyAlignment="1">
      <alignment horizontal="center" vertical="top"/>
    </xf>
    <xf numFmtId="0" fontId="43" fillId="0" borderId="8" xfId="1" applyNumberFormat="1" applyFont="1" applyBorder="1" applyAlignment="1">
      <alignment horizontal="center" vertical="top"/>
    </xf>
    <xf numFmtId="0" fontId="43" fillId="0" borderId="7" xfId="1" applyFont="1" applyBorder="1" applyAlignment="1">
      <alignment horizontal="center" vertical="top"/>
    </xf>
    <xf numFmtId="0" fontId="43" fillId="0" borderId="8" xfId="1" applyFont="1" applyBorder="1" applyAlignment="1">
      <alignment horizontal="center" vertical="top"/>
    </xf>
    <xf numFmtId="0" fontId="18" fillId="0" borderId="0" xfId="1" applyFont="1" applyAlignment="1">
      <alignment vertical="top"/>
    </xf>
    <xf numFmtId="0" fontId="41" fillId="0" borderId="0" xfId="1" applyFont="1" applyAlignment="1">
      <alignment vertical="top"/>
    </xf>
    <xf numFmtId="0" fontId="41" fillId="0" borderId="0" xfId="1" applyFont="1" applyAlignment="1">
      <alignment vertical="top" wrapText="1"/>
    </xf>
    <xf numFmtId="0" fontId="18" fillId="0" borderId="0" xfId="1" applyFont="1" applyAlignment="1">
      <alignment vertical="top" wrapText="1"/>
    </xf>
    <xf numFmtId="179" fontId="43" fillId="0" borderId="5" xfId="1" applyNumberFormat="1" applyFont="1" applyBorder="1" applyAlignment="1">
      <alignment horizontal="center" vertical="top"/>
    </xf>
    <xf numFmtId="0" fontId="43" fillId="0" borderId="9" xfId="1" applyFont="1" applyBorder="1" applyAlignment="1">
      <alignment horizontal="center" vertical="top"/>
    </xf>
    <xf numFmtId="176" fontId="43" fillId="0" borderId="9" xfId="1" applyNumberFormat="1" applyFont="1" applyBorder="1" applyAlignment="1">
      <alignment horizontal="center" vertical="top"/>
    </xf>
    <xf numFmtId="179" fontId="43" fillId="0" borderId="9" xfId="1" applyNumberFormat="1" applyFont="1" applyBorder="1" applyAlignment="1">
      <alignment horizontal="center" vertical="top"/>
    </xf>
    <xf numFmtId="0" fontId="43" fillId="0" borderId="9" xfId="1" applyNumberFormat="1" applyFont="1" applyBorder="1" applyAlignment="1">
      <alignment horizontal="center" vertical="top"/>
    </xf>
    <xf numFmtId="179" fontId="43" fillId="0" borderId="8" xfId="1" applyNumberFormat="1" applyFont="1" applyBorder="1" applyAlignment="1">
      <alignment horizontal="center" vertical="top"/>
    </xf>
    <xf numFmtId="0" fontId="5" fillId="0" borderId="0" xfId="1" applyFont="1" applyFill="1" applyAlignment="1">
      <alignment vertical="top"/>
    </xf>
    <xf numFmtId="0" fontId="28" fillId="0" borderId="0" xfId="1" applyFont="1" applyAlignment="1">
      <alignment horizontal="right" vertical="top"/>
    </xf>
    <xf numFmtId="0" fontId="2" fillId="0" borderId="0" xfId="1" applyFont="1" applyFill="1" applyAlignment="1">
      <alignment horizontal="center" vertical="top"/>
    </xf>
    <xf numFmtId="0" fontId="2" fillId="0" borderId="0" xfId="1" applyFont="1" applyFill="1" applyAlignment="1">
      <alignment horizontal="center" vertical="top" wrapText="1"/>
    </xf>
    <xf numFmtId="0" fontId="18" fillId="0" borderId="0" xfId="1" applyFont="1" applyAlignment="1">
      <alignment horizontal="center" vertical="top"/>
    </xf>
    <xf numFmtId="0" fontId="41" fillId="0" borderId="0" xfId="1" applyFont="1" applyAlignment="1">
      <alignment horizontal="center" vertical="top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176" fontId="23" fillId="0" borderId="0" xfId="0" applyNumberFormat="1" applyFont="1" applyFill="1" applyBorder="1" applyAlignment="1">
      <alignment horizontal="center" vertical="top" wrapText="1"/>
    </xf>
    <xf numFmtId="0" fontId="36" fillId="0" borderId="13" xfId="1" applyFont="1" applyFill="1" applyBorder="1" applyAlignment="1">
      <alignment horizontal="center" vertical="center"/>
    </xf>
    <xf numFmtId="0" fontId="34" fillId="0" borderId="14" xfId="1" applyFont="1" applyFill="1" applyBorder="1" applyAlignment="1">
      <alignment vertical="center"/>
    </xf>
    <xf numFmtId="0" fontId="34" fillId="0" borderId="18" xfId="1" applyFont="1" applyFill="1" applyBorder="1" applyAlignment="1">
      <alignment vertical="center"/>
    </xf>
    <xf numFmtId="0" fontId="34" fillId="0" borderId="12" xfId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horizontal="center" vertical="center" wrapText="1"/>
    </xf>
    <xf numFmtId="0" fontId="30" fillId="0" borderId="19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6" fillId="0" borderId="14" xfId="1" applyFont="1" applyFill="1" applyBorder="1" applyAlignment="1">
      <alignment horizontal="center" vertical="center"/>
    </xf>
    <xf numFmtId="0" fontId="36" fillId="0" borderId="15" xfId="1" applyFont="1" applyFill="1" applyBorder="1" applyAlignment="1">
      <alignment horizontal="center" vertical="center"/>
    </xf>
    <xf numFmtId="0" fontId="36" fillId="0" borderId="16" xfId="1" applyFont="1" applyFill="1" applyBorder="1" applyAlignment="1">
      <alignment horizontal="center" vertical="center"/>
    </xf>
    <xf numFmtId="0" fontId="36" fillId="0" borderId="17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C1" workbookViewId="0">
      <pane ySplit="2" topLeftCell="A3" activePane="bottomLeft" state="frozen"/>
      <selection activeCell="C2" sqref="C2"/>
      <selection pane="bottomLeft" activeCell="C1" sqref="C1"/>
    </sheetView>
  </sheetViews>
  <sheetFormatPr defaultRowHeight="16.5"/>
  <cols>
    <col min="1" max="1" width="5" style="22" customWidth="1"/>
    <col min="2" max="2" width="2.625" customWidth="1"/>
    <col min="3" max="3" width="5" style="22" customWidth="1"/>
    <col min="4" max="4" width="2.625" customWidth="1"/>
    <col min="5" max="5" width="12.875" customWidth="1"/>
    <col min="6" max="6" width="20.625" style="19" customWidth="1"/>
    <col min="7" max="9" width="12.625" style="56" customWidth="1"/>
    <col min="10" max="11" width="10.625" style="57" customWidth="1"/>
    <col min="12" max="17" width="10.625" customWidth="1"/>
    <col min="18" max="18" width="12.625" style="21" customWidth="1"/>
    <col min="19" max="19" width="12.625" style="45" customWidth="1"/>
    <col min="20" max="20" width="12.625" style="20" customWidth="1"/>
    <col min="21" max="34" width="12.625" customWidth="1"/>
  </cols>
  <sheetData>
    <row r="1" spans="1:22" s="18" customFormat="1" ht="33">
      <c r="A1" s="23"/>
      <c r="C1" s="23"/>
      <c r="F1" s="24" t="s">
        <v>313</v>
      </c>
      <c r="G1" s="25" t="s">
        <v>314</v>
      </c>
      <c r="H1" s="25" t="s">
        <v>315</v>
      </c>
      <c r="I1" s="25" t="s">
        <v>316</v>
      </c>
      <c r="J1" s="26" t="s">
        <v>317</v>
      </c>
      <c r="K1" s="27" t="s">
        <v>318</v>
      </c>
      <c r="L1" s="24" t="s">
        <v>319</v>
      </c>
      <c r="M1" s="24" t="s">
        <v>320</v>
      </c>
      <c r="N1" s="24" t="s">
        <v>321</v>
      </c>
      <c r="O1" s="24" t="s">
        <v>322</v>
      </c>
      <c r="P1" s="24" t="s">
        <v>323</v>
      </c>
      <c r="Q1" s="24" t="s">
        <v>324</v>
      </c>
      <c r="R1" s="28" t="s">
        <v>325</v>
      </c>
      <c r="S1" s="29" t="s">
        <v>326</v>
      </c>
      <c r="T1" s="28" t="s">
        <v>327</v>
      </c>
      <c r="U1" s="29" t="s">
        <v>328</v>
      </c>
      <c r="V1" s="30" t="s">
        <v>329</v>
      </c>
    </row>
    <row r="2" spans="1:22">
      <c r="A2" s="104" t="s">
        <v>454</v>
      </c>
      <c r="B2" s="105"/>
      <c r="C2" s="169" t="s">
        <v>494</v>
      </c>
      <c r="D2" s="170"/>
      <c r="E2" s="105" t="s">
        <v>453</v>
      </c>
      <c r="F2" s="31"/>
      <c r="G2" s="32">
        <f>AVERAGE(G3:G25)</f>
        <v>0.93243478260869572</v>
      </c>
      <c r="H2" s="33">
        <f>AVERAGE(H3:H25)</f>
        <v>0.93356521739130438</v>
      </c>
      <c r="I2" s="33">
        <f>AVERAGE(I3:I25)</f>
        <v>0.93200000000000027</v>
      </c>
      <c r="J2" s="34" t="s">
        <v>471</v>
      </c>
      <c r="K2" s="34" t="s">
        <v>337</v>
      </c>
      <c r="L2" s="35">
        <f>SUM(L3:L25)</f>
        <v>3</v>
      </c>
      <c r="M2" s="35">
        <f>SUM(M3:M25)</f>
        <v>61</v>
      </c>
      <c r="N2" s="36">
        <f>L2+M2</f>
        <v>64</v>
      </c>
      <c r="O2" s="35">
        <f>SUM(O3:O25)</f>
        <v>19</v>
      </c>
      <c r="P2" s="35">
        <f>SUM(P3:P25)</f>
        <v>36</v>
      </c>
      <c r="Q2" s="37">
        <f>O2+P2</f>
        <v>55</v>
      </c>
      <c r="R2" s="36">
        <f>N2+Q2</f>
        <v>119</v>
      </c>
      <c r="S2" s="38">
        <f>119/23</f>
        <v>5.1739130434782608</v>
      </c>
      <c r="T2" s="36" t="s">
        <v>518</v>
      </c>
      <c r="U2" s="39">
        <f>64/23</f>
        <v>2.7826086956521738</v>
      </c>
      <c r="V2" s="39">
        <f>55/23</f>
        <v>2.3913043478260869</v>
      </c>
    </row>
    <row r="3" spans="1:22">
      <c r="B3">
        <v>1</v>
      </c>
      <c r="D3">
        <v>1</v>
      </c>
      <c r="E3" s="40" t="s">
        <v>432</v>
      </c>
      <c r="F3" s="41" t="s">
        <v>330</v>
      </c>
      <c r="G3" s="98">
        <v>0.91300000000000003</v>
      </c>
      <c r="H3" s="106">
        <v>0.91300000000000003</v>
      </c>
      <c r="J3" s="107"/>
      <c r="K3" s="99"/>
      <c r="L3" s="100"/>
      <c r="M3" s="100"/>
      <c r="N3" s="43"/>
      <c r="O3" s="101"/>
      <c r="P3" s="100"/>
      <c r="Q3" s="44"/>
      <c r="R3" s="45"/>
    </row>
    <row r="4" spans="1:22">
      <c r="B4">
        <v>2</v>
      </c>
      <c r="D4">
        <v>2</v>
      </c>
      <c r="E4" s="46" t="s">
        <v>433</v>
      </c>
      <c r="F4" s="47" t="s">
        <v>484</v>
      </c>
      <c r="G4" s="48">
        <v>0.97099999999999997</v>
      </c>
      <c r="H4" s="106">
        <v>0.95699999999999996</v>
      </c>
      <c r="I4" s="106">
        <v>0.97799999999999998</v>
      </c>
      <c r="J4" s="107"/>
      <c r="K4" s="99"/>
      <c r="L4" s="100"/>
      <c r="M4" s="100">
        <v>1</v>
      </c>
      <c r="N4" s="43">
        <f>L4+M4</f>
        <v>1</v>
      </c>
      <c r="O4" s="101">
        <v>3</v>
      </c>
      <c r="P4" s="100">
        <v>4</v>
      </c>
      <c r="Q4" s="43">
        <f>O4+P4</f>
        <v>7</v>
      </c>
      <c r="R4" s="111">
        <f t="shared" ref="R4:R25" si="0">N4+Q4</f>
        <v>8</v>
      </c>
    </row>
    <row r="5" spans="1:22">
      <c r="B5">
        <v>3</v>
      </c>
      <c r="D5">
        <v>3</v>
      </c>
      <c r="E5" s="40" t="s">
        <v>434</v>
      </c>
      <c r="F5" s="41"/>
      <c r="G5" s="98">
        <v>0.76900000000000002</v>
      </c>
      <c r="H5" s="109">
        <v>0.73899999999999999</v>
      </c>
      <c r="I5" s="109">
        <v>0.78600000000000003</v>
      </c>
      <c r="J5" s="107"/>
      <c r="K5" s="99"/>
      <c r="L5" s="100"/>
      <c r="M5" s="100"/>
      <c r="N5" s="43">
        <f t="shared" ref="N5:N25" si="1">L5+M5</f>
        <v>0</v>
      </c>
      <c r="O5" s="101">
        <v>1</v>
      </c>
      <c r="P5" s="100">
        <v>2</v>
      </c>
      <c r="Q5" s="43">
        <f>O5+P5</f>
        <v>3</v>
      </c>
      <c r="R5" s="111">
        <f t="shared" si="0"/>
        <v>3</v>
      </c>
    </row>
    <row r="6" spans="1:22">
      <c r="B6">
        <v>4</v>
      </c>
      <c r="D6">
        <v>4</v>
      </c>
      <c r="E6" s="46" t="s">
        <v>435</v>
      </c>
      <c r="F6" s="47"/>
      <c r="G6" s="171">
        <v>0.89</v>
      </c>
      <c r="H6" s="109">
        <v>0.82599999999999996</v>
      </c>
      <c r="I6" s="109">
        <v>0.91500000000000004</v>
      </c>
      <c r="J6" s="107"/>
      <c r="K6" s="99"/>
      <c r="L6" s="100"/>
      <c r="M6" s="100"/>
      <c r="N6" s="43">
        <f t="shared" si="1"/>
        <v>0</v>
      </c>
      <c r="O6" s="101">
        <v>2</v>
      </c>
      <c r="P6" s="100"/>
      <c r="Q6" s="43">
        <f>O6+P6</f>
        <v>2</v>
      </c>
      <c r="R6" s="111">
        <f t="shared" si="0"/>
        <v>2</v>
      </c>
    </row>
    <row r="7" spans="1:22">
      <c r="B7">
        <v>5</v>
      </c>
      <c r="D7">
        <v>5</v>
      </c>
      <c r="E7" s="46" t="s">
        <v>436</v>
      </c>
      <c r="F7" s="47"/>
      <c r="G7" s="48">
        <v>0.92300000000000004</v>
      </c>
      <c r="H7" s="109">
        <v>0.87</v>
      </c>
      <c r="I7" s="106">
        <v>0.95199999999999996</v>
      </c>
      <c r="J7" s="107"/>
      <c r="K7" s="99"/>
      <c r="L7" s="100"/>
      <c r="M7" s="100">
        <v>4</v>
      </c>
      <c r="N7" s="43">
        <f t="shared" si="1"/>
        <v>4</v>
      </c>
      <c r="O7" s="101"/>
      <c r="P7" s="100">
        <v>3</v>
      </c>
      <c r="Q7" s="43">
        <f>O7+P7</f>
        <v>3</v>
      </c>
      <c r="R7" s="111">
        <f t="shared" si="0"/>
        <v>7</v>
      </c>
    </row>
    <row r="8" spans="1:22">
      <c r="B8">
        <v>6</v>
      </c>
      <c r="D8">
        <v>6</v>
      </c>
      <c r="E8" s="40" t="s">
        <v>437</v>
      </c>
      <c r="F8" s="41"/>
      <c r="G8" s="98">
        <v>0.88</v>
      </c>
      <c r="H8" s="109">
        <v>0.82599999999999996</v>
      </c>
      <c r="I8" s="109">
        <v>0.89900000000000002</v>
      </c>
      <c r="J8" s="107"/>
      <c r="K8" s="99"/>
      <c r="L8" s="100"/>
      <c r="M8" s="100">
        <v>1</v>
      </c>
      <c r="N8" s="43">
        <f t="shared" si="1"/>
        <v>1</v>
      </c>
      <c r="O8" s="101">
        <v>1</v>
      </c>
      <c r="P8" s="100">
        <v>1</v>
      </c>
      <c r="Q8" s="43">
        <f t="shared" ref="Q8:Q25" si="2">O8+P8</f>
        <v>2</v>
      </c>
      <c r="R8" s="111">
        <f t="shared" si="0"/>
        <v>3</v>
      </c>
    </row>
    <row r="9" spans="1:22">
      <c r="B9">
        <v>7</v>
      </c>
      <c r="D9">
        <v>7</v>
      </c>
      <c r="E9" s="40" t="s">
        <v>438</v>
      </c>
      <c r="F9" s="41"/>
      <c r="G9" s="49">
        <v>0.95699999999999996</v>
      </c>
      <c r="H9" s="106">
        <v>0.95699999999999996</v>
      </c>
      <c r="I9" s="106">
        <v>0.95699999999999996</v>
      </c>
      <c r="J9" s="107"/>
      <c r="K9" s="99"/>
      <c r="L9" s="100">
        <v>3</v>
      </c>
      <c r="M9" s="100">
        <v>4</v>
      </c>
      <c r="N9" s="43">
        <f t="shared" si="1"/>
        <v>7</v>
      </c>
      <c r="O9" s="101"/>
      <c r="P9" s="100">
        <v>1</v>
      </c>
      <c r="Q9" s="43">
        <f t="shared" si="2"/>
        <v>1</v>
      </c>
      <c r="R9" s="111">
        <f t="shared" si="0"/>
        <v>8</v>
      </c>
    </row>
    <row r="10" spans="1:22">
      <c r="B10">
        <v>8</v>
      </c>
      <c r="D10">
        <v>8</v>
      </c>
      <c r="E10" s="40" t="s">
        <v>439</v>
      </c>
      <c r="F10" s="41"/>
      <c r="G10" s="49">
        <v>0.98699999999999999</v>
      </c>
      <c r="H10" s="106">
        <v>1</v>
      </c>
      <c r="I10" s="106">
        <v>0.98199999999999998</v>
      </c>
      <c r="J10" s="107"/>
      <c r="K10" s="99"/>
      <c r="L10" s="100"/>
      <c r="M10" s="100">
        <v>2</v>
      </c>
      <c r="N10" s="43">
        <f t="shared" si="1"/>
        <v>2</v>
      </c>
      <c r="O10" s="101"/>
      <c r="P10" s="100">
        <v>2</v>
      </c>
      <c r="Q10" s="43">
        <f t="shared" si="2"/>
        <v>2</v>
      </c>
      <c r="R10" s="111">
        <f t="shared" si="0"/>
        <v>4</v>
      </c>
    </row>
    <row r="11" spans="1:22">
      <c r="B11">
        <v>9</v>
      </c>
      <c r="D11">
        <v>9</v>
      </c>
      <c r="E11" s="40" t="s">
        <v>440</v>
      </c>
      <c r="F11" s="41"/>
      <c r="G11" s="98">
        <v>0.65200000000000002</v>
      </c>
      <c r="H11" s="109">
        <v>0.78300000000000003</v>
      </c>
      <c r="I11" s="109">
        <v>0.58699999999999997</v>
      </c>
      <c r="J11" s="107"/>
      <c r="K11" s="99"/>
      <c r="L11" s="100"/>
      <c r="M11" s="100">
        <v>3</v>
      </c>
      <c r="N11" s="43">
        <f t="shared" si="1"/>
        <v>3</v>
      </c>
      <c r="P11" s="101">
        <v>1</v>
      </c>
      <c r="Q11" s="43">
        <f t="shared" si="2"/>
        <v>1</v>
      </c>
      <c r="R11" s="111">
        <f t="shared" si="0"/>
        <v>4</v>
      </c>
    </row>
    <row r="12" spans="1:22">
      <c r="B12">
        <v>10</v>
      </c>
      <c r="D12">
        <v>10</v>
      </c>
      <c r="E12" s="50" t="s">
        <v>441</v>
      </c>
      <c r="F12" s="51"/>
      <c r="G12" s="103">
        <v>0.95399999999999996</v>
      </c>
      <c r="H12" s="106">
        <v>1</v>
      </c>
      <c r="I12" s="106">
        <v>0.92900000000000005</v>
      </c>
      <c r="J12" s="107"/>
      <c r="K12" s="102"/>
      <c r="L12" s="100"/>
      <c r="M12" s="100">
        <v>2</v>
      </c>
      <c r="N12" s="43">
        <f t="shared" si="1"/>
        <v>2</v>
      </c>
      <c r="O12" s="101">
        <v>1</v>
      </c>
      <c r="P12" s="100"/>
      <c r="Q12" s="43">
        <f t="shared" si="2"/>
        <v>1</v>
      </c>
      <c r="R12" s="111">
        <f t="shared" si="0"/>
        <v>3</v>
      </c>
    </row>
    <row r="13" spans="1:22">
      <c r="B13">
        <v>11</v>
      </c>
      <c r="D13">
        <v>11</v>
      </c>
      <c r="E13" s="46" t="s">
        <v>442</v>
      </c>
      <c r="F13" s="47" t="s">
        <v>486</v>
      </c>
      <c r="G13" s="48">
        <v>0.95699999999999996</v>
      </c>
      <c r="H13" s="106">
        <v>0.95699999999999996</v>
      </c>
      <c r="I13" s="106">
        <v>0.95699999999999996</v>
      </c>
      <c r="J13" s="107"/>
      <c r="K13" s="99"/>
      <c r="L13" s="100"/>
      <c r="M13" s="100">
        <v>2</v>
      </c>
      <c r="N13" s="43">
        <f t="shared" si="1"/>
        <v>2</v>
      </c>
      <c r="O13" s="101">
        <v>1</v>
      </c>
      <c r="P13" s="100">
        <v>1</v>
      </c>
      <c r="Q13" s="43">
        <f t="shared" si="2"/>
        <v>2</v>
      </c>
      <c r="R13" s="111">
        <f t="shared" si="0"/>
        <v>4</v>
      </c>
    </row>
    <row r="14" spans="1:22">
      <c r="B14">
        <v>12</v>
      </c>
      <c r="D14">
        <v>12</v>
      </c>
      <c r="E14" s="52" t="s">
        <v>443</v>
      </c>
      <c r="F14" s="53" t="s">
        <v>489</v>
      </c>
      <c r="G14" s="48">
        <v>1</v>
      </c>
      <c r="H14" s="106">
        <v>1</v>
      </c>
      <c r="I14" s="106">
        <v>1</v>
      </c>
      <c r="J14" s="107"/>
      <c r="K14" s="99"/>
      <c r="L14" s="100"/>
      <c r="M14" s="100">
        <v>1</v>
      </c>
      <c r="N14" s="43">
        <f t="shared" si="1"/>
        <v>1</v>
      </c>
      <c r="O14" s="101">
        <v>1</v>
      </c>
      <c r="P14" s="100"/>
      <c r="Q14" s="43">
        <f t="shared" si="2"/>
        <v>1</v>
      </c>
      <c r="R14" s="111">
        <f t="shared" si="0"/>
        <v>2</v>
      </c>
    </row>
    <row r="15" spans="1:22">
      <c r="B15">
        <v>13</v>
      </c>
      <c r="D15">
        <v>13</v>
      </c>
      <c r="E15" s="46" t="s">
        <v>444</v>
      </c>
      <c r="F15" s="47"/>
      <c r="G15" s="48">
        <v>0.95699999999999996</v>
      </c>
      <c r="H15" s="106">
        <v>0.95699999999999996</v>
      </c>
      <c r="I15" s="106">
        <v>0.95699999999999996</v>
      </c>
      <c r="J15" s="107"/>
      <c r="K15" s="102"/>
      <c r="L15" s="100"/>
      <c r="M15" s="100">
        <v>15</v>
      </c>
      <c r="N15" s="43">
        <f t="shared" si="1"/>
        <v>15</v>
      </c>
      <c r="O15" s="101"/>
      <c r="P15" s="100">
        <v>5</v>
      </c>
      <c r="Q15" s="43">
        <f t="shared" si="2"/>
        <v>5</v>
      </c>
      <c r="R15" s="111">
        <f t="shared" si="0"/>
        <v>20</v>
      </c>
    </row>
    <row r="16" spans="1:22">
      <c r="B16">
        <v>14</v>
      </c>
      <c r="D16">
        <v>14</v>
      </c>
      <c r="E16" s="40" t="s">
        <v>445</v>
      </c>
      <c r="F16" s="41" t="s">
        <v>487</v>
      </c>
      <c r="G16" s="49">
        <v>1</v>
      </c>
      <c r="H16" s="106">
        <v>1</v>
      </c>
      <c r="I16" s="108">
        <v>1</v>
      </c>
      <c r="J16" s="107"/>
      <c r="K16" s="99"/>
      <c r="L16" s="100"/>
      <c r="M16" s="100">
        <v>1</v>
      </c>
      <c r="N16" s="43">
        <f t="shared" si="1"/>
        <v>1</v>
      </c>
      <c r="O16" s="101">
        <v>4</v>
      </c>
      <c r="P16" s="100">
        <v>3</v>
      </c>
      <c r="Q16" s="43">
        <f t="shared" si="2"/>
        <v>7</v>
      </c>
      <c r="R16" s="111">
        <f t="shared" si="0"/>
        <v>8</v>
      </c>
    </row>
    <row r="17" spans="2:18">
      <c r="B17">
        <v>15</v>
      </c>
      <c r="D17">
        <v>15</v>
      </c>
      <c r="E17" s="40" t="s">
        <v>446</v>
      </c>
      <c r="F17" s="41"/>
      <c r="G17" s="49">
        <v>0.96199999999999997</v>
      </c>
      <c r="H17" s="106">
        <v>0.95699999999999996</v>
      </c>
      <c r="I17" s="108">
        <v>0.96399999999999997</v>
      </c>
      <c r="J17" s="107"/>
      <c r="K17" s="99"/>
      <c r="L17" s="100"/>
      <c r="M17" s="100">
        <v>2</v>
      </c>
      <c r="N17" s="43">
        <f t="shared" si="1"/>
        <v>2</v>
      </c>
      <c r="O17" s="101">
        <v>2</v>
      </c>
      <c r="P17" s="100"/>
      <c r="Q17" s="43">
        <f t="shared" si="2"/>
        <v>2</v>
      </c>
      <c r="R17" s="111">
        <f t="shared" si="0"/>
        <v>4</v>
      </c>
    </row>
    <row r="18" spans="2:18">
      <c r="B18">
        <v>16</v>
      </c>
      <c r="D18">
        <v>16</v>
      </c>
      <c r="E18" s="54" t="s">
        <v>447</v>
      </c>
      <c r="F18" s="55" t="s">
        <v>485</v>
      </c>
      <c r="G18" s="49">
        <v>1</v>
      </c>
      <c r="H18" s="106">
        <v>1</v>
      </c>
      <c r="I18" s="108">
        <v>1</v>
      </c>
      <c r="J18" s="107"/>
      <c r="K18" s="99"/>
      <c r="L18" s="100"/>
      <c r="M18" s="100">
        <v>12</v>
      </c>
      <c r="N18" s="43">
        <f t="shared" si="1"/>
        <v>12</v>
      </c>
      <c r="O18" s="101"/>
      <c r="P18" s="100">
        <v>3</v>
      </c>
      <c r="Q18" s="43">
        <f t="shared" si="2"/>
        <v>3</v>
      </c>
      <c r="R18" s="111">
        <f t="shared" si="0"/>
        <v>15</v>
      </c>
    </row>
    <row r="19" spans="2:18">
      <c r="B19">
        <v>17</v>
      </c>
      <c r="D19">
        <v>17</v>
      </c>
      <c r="E19" s="46" t="s">
        <v>448</v>
      </c>
      <c r="F19" s="47"/>
      <c r="G19" s="48">
        <v>0.92700000000000005</v>
      </c>
      <c r="H19" s="106">
        <v>0.91300000000000003</v>
      </c>
      <c r="I19" s="108">
        <v>0.93200000000000005</v>
      </c>
      <c r="J19" s="107"/>
      <c r="K19" s="99"/>
      <c r="L19" s="100"/>
      <c r="M19" s="100">
        <v>2</v>
      </c>
      <c r="N19" s="43">
        <f t="shared" si="1"/>
        <v>2</v>
      </c>
      <c r="O19" s="101"/>
      <c r="P19" s="100">
        <v>1</v>
      </c>
      <c r="Q19" s="43">
        <f t="shared" si="2"/>
        <v>1</v>
      </c>
      <c r="R19" s="111">
        <f t="shared" si="0"/>
        <v>3</v>
      </c>
    </row>
    <row r="20" spans="2:18">
      <c r="B20">
        <v>18</v>
      </c>
      <c r="D20">
        <v>18</v>
      </c>
      <c r="E20" s="40" t="s">
        <v>449</v>
      </c>
      <c r="F20" s="41" t="s">
        <v>488</v>
      </c>
      <c r="G20" s="98">
        <v>0.89800000000000002</v>
      </c>
      <c r="H20" s="106">
        <v>0.91300000000000003</v>
      </c>
      <c r="I20" s="110">
        <v>0.89200000000000002</v>
      </c>
      <c r="J20" s="107"/>
      <c r="K20" s="99"/>
      <c r="L20" s="100"/>
      <c r="M20" s="100">
        <v>1</v>
      </c>
      <c r="N20" s="43">
        <f t="shared" si="1"/>
        <v>1</v>
      </c>
      <c r="O20" s="101"/>
      <c r="P20" s="100">
        <v>1</v>
      </c>
      <c r="Q20" s="43">
        <f t="shared" si="2"/>
        <v>1</v>
      </c>
      <c r="R20" s="111">
        <f t="shared" si="0"/>
        <v>2</v>
      </c>
    </row>
    <row r="21" spans="2:18">
      <c r="B21">
        <v>19</v>
      </c>
      <c r="D21">
        <v>19</v>
      </c>
      <c r="E21" s="46" t="s">
        <v>450</v>
      </c>
      <c r="F21" s="47"/>
      <c r="G21" s="48">
        <v>0.98699999999999999</v>
      </c>
      <c r="H21" s="106">
        <v>1</v>
      </c>
      <c r="I21" s="108">
        <v>0.98099999999999998</v>
      </c>
      <c r="J21" s="107"/>
      <c r="K21" s="99"/>
      <c r="L21" s="100"/>
      <c r="M21" s="100">
        <v>2</v>
      </c>
      <c r="N21" s="43">
        <f t="shared" si="1"/>
        <v>2</v>
      </c>
      <c r="O21" s="101">
        <v>1</v>
      </c>
      <c r="P21" s="100">
        <v>1</v>
      </c>
      <c r="Q21" s="43">
        <f t="shared" si="2"/>
        <v>2</v>
      </c>
      <c r="R21" s="111">
        <f t="shared" si="0"/>
        <v>4</v>
      </c>
    </row>
    <row r="22" spans="2:18">
      <c r="B22">
        <v>20</v>
      </c>
      <c r="D22">
        <v>20</v>
      </c>
      <c r="E22" s="40" t="s">
        <v>451</v>
      </c>
      <c r="F22" s="41"/>
      <c r="G22" s="49">
        <v>1</v>
      </c>
      <c r="H22" s="106">
        <v>1</v>
      </c>
      <c r="I22" s="108">
        <v>1</v>
      </c>
      <c r="J22" s="107"/>
      <c r="K22" s="99"/>
      <c r="L22" s="100"/>
      <c r="M22" s="100">
        <v>3</v>
      </c>
      <c r="N22" s="43">
        <f t="shared" si="1"/>
        <v>3</v>
      </c>
      <c r="O22" s="101">
        <v>1</v>
      </c>
      <c r="P22" s="100">
        <v>1</v>
      </c>
      <c r="Q22" s="43">
        <f t="shared" si="2"/>
        <v>2</v>
      </c>
      <c r="R22" s="111">
        <f t="shared" si="0"/>
        <v>5</v>
      </c>
    </row>
    <row r="23" spans="2:18">
      <c r="B23">
        <v>21</v>
      </c>
      <c r="D23">
        <v>21</v>
      </c>
      <c r="E23" s="40" t="s">
        <v>452</v>
      </c>
      <c r="F23" s="41"/>
      <c r="G23" s="49">
        <v>0.95699999999999996</v>
      </c>
      <c r="H23" s="106">
        <v>0.95699999999999996</v>
      </c>
      <c r="I23" s="108">
        <v>0.95699999999999996</v>
      </c>
      <c r="J23" s="107"/>
      <c r="K23" s="99"/>
      <c r="L23" s="100"/>
      <c r="M23" s="100">
        <v>1</v>
      </c>
      <c r="N23" s="43">
        <f t="shared" si="1"/>
        <v>1</v>
      </c>
      <c r="O23" s="101">
        <v>1</v>
      </c>
      <c r="P23" s="100">
        <v>1</v>
      </c>
      <c r="Q23" s="43">
        <f t="shared" si="2"/>
        <v>2</v>
      </c>
      <c r="R23" s="111">
        <f t="shared" si="0"/>
        <v>3</v>
      </c>
    </row>
    <row r="24" spans="2:18">
      <c r="B24">
        <v>22</v>
      </c>
      <c r="D24">
        <v>22</v>
      </c>
      <c r="E24" s="46" t="s">
        <v>455</v>
      </c>
      <c r="F24" s="47"/>
      <c r="G24" s="48">
        <v>0.95699999999999996</v>
      </c>
      <c r="H24" s="106">
        <v>0.94699999999999995</v>
      </c>
      <c r="I24" s="108">
        <v>0.96</v>
      </c>
      <c r="J24" s="107"/>
      <c r="K24" s="99"/>
      <c r="L24" s="100"/>
      <c r="M24" s="100"/>
      <c r="N24" s="43">
        <f t="shared" si="1"/>
        <v>0</v>
      </c>
      <c r="O24" s="101"/>
      <c r="P24" s="100"/>
      <c r="Q24" s="43">
        <f t="shared" si="2"/>
        <v>0</v>
      </c>
      <c r="R24" s="111">
        <f t="shared" si="0"/>
        <v>0</v>
      </c>
    </row>
    <row r="25" spans="2:18">
      <c r="B25">
        <v>23</v>
      </c>
      <c r="D25">
        <v>23</v>
      </c>
      <c r="E25" s="54" t="s">
        <v>456</v>
      </c>
      <c r="F25" s="55"/>
      <c r="G25" s="49">
        <v>0.94799999999999995</v>
      </c>
      <c r="H25" s="106">
        <v>1</v>
      </c>
      <c r="I25" s="42">
        <v>0.91900000000000004</v>
      </c>
      <c r="K25" s="99"/>
      <c r="L25" s="100"/>
      <c r="M25" s="100">
        <v>2</v>
      </c>
      <c r="N25" s="43">
        <f t="shared" si="1"/>
        <v>2</v>
      </c>
      <c r="O25" s="101"/>
      <c r="P25" s="100">
        <v>5</v>
      </c>
      <c r="Q25" s="43">
        <f t="shared" si="2"/>
        <v>5</v>
      </c>
      <c r="R25" s="111">
        <f t="shared" si="0"/>
        <v>7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89"/>
  <sheetViews>
    <sheetView topLeftCell="B1" zoomScaleNormal="100" workbookViewId="0">
      <pane ySplit="4" topLeftCell="A77" activePane="bottomLeft" state="frozen"/>
      <selection activeCell="A2" sqref="A2"/>
      <selection pane="bottomLeft" activeCell="B1" sqref="B1"/>
    </sheetView>
  </sheetViews>
  <sheetFormatPr defaultColWidth="12.625" defaultRowHeight="15.75" customHeight="1"/>
  <cols>
    <col min="1" max="4" width="12.625" style="77"/>
    <col min="5" max="6" width="12.625" style="77" customWidth="1"/>
    <col min="7" max="7" width="12.625" style="90"/>
    <col min="8" max="9" width="12.625" style="77"/>
    <col min="10" max="10" width="12.625" style="90"/>
    <col min="11" max="14" width="12.625" style="77"/>
    <col min="15" max="15" width="15.75" style="77" customWidth="1"/>
    <col min="16" max="16" width="25.75" style="154" bestFit="1" customWidth="1"/>
    <col min="17" max="18" width="12.625" style="168"/>
    <col min="19" max="16384" width="12.625" style="77"/>
  </cols>
  <sheetData>
    <row r="1" spans="1:18" s="59" customFormat="1" ht="20.25">
      <c r="A1" s="58" t="s">
        <v>374</v>
      </c>
      <c r="G1" s="68"/>
      <c r="J1" s="70"/>
      <c r="K1" s="60"/>
      <c r="L1" s="60"/>
      <c r="M1" s="61"/>
      <c r="N1" s="61"/>
      <c r="O1" s="164" t="s">
        <v>491</v>
      </c>
      <c r="P1" s="62"/>
      <c r="Q1" s="67"/>
      <c r="R1" s="67"/>
    </row>
    <row r="2" spans="1:18" s="64" customFormat="1" ht="8.1" customHeight="1" thickBot="1">
      <c r="A2" s="63"/>
      <c r="G2" s="69"/>
      <c r="J2" s="71"/>
      <c r="K2" s="65"/>
      <c r="L2" s="65"/>
      <c r="M2" s="66"/>
      <c r="O2" s="67"/>
      <c r="Q2" s="67"/>
      <c r="R2" s="67"/>
    </row>
    <row r="3" spans="1:18" s="75" customFormat="1" ht="21" customHeight="1">
      <c r="A3" s="177" t="s">
        <v>413</v>
      </c>
      <c r="B3" s="179" t="s">
        <v>414</v>
      </c>
      <c r="C3" s="181" t="s">
        <v>415</v>
      </c>
      <c r="D3" s="175" t="s">
        <v>416</v>
      </c>
      <c r="E3" s="175" t="s">
        <v>417</v>
      </c>
      <c r="F3" s="175" t="s">
        <v>418</v>
      </c>
      <c r="G3" s="172" t="s">
        <v>419</v>
      </c>
      <c r="H3" s="183"/>
      <c r="I3" s="184"/>
      <c r="J3" s="185" t="s">
        <v>420</v>
      </c>
      <c r="K3" s="183"/>
      <c r="L3" s="186"/>
      <c r="M3" s="172" t="s">
        <v>421</v>
      </c>
      <c r="N3" s="173"/>
      <c r="O3" s="174"/>
      <c r="Q3" s="165"/>
      <c r="R3" s="165"/>
    </row>
    <row r="4" spans="1:18" s="75" customFormat="1" ht="50.25" customHeight="1">
      <c r="A4" s="178"/>
      <c r="B4" s="180"/>
      <c r="C4" s="182"/>
      <c r="D4" s="176"/>
      <c r="E4" s="176"/>
      <c r="F4" s="176"/>
      <c r="G4" s="114" t="s">
        <v>422</v>
      </c>
      <c r="H4" s="115" t="s">
        <v>423</v>
      </c>
      <c r="I4" s="115" t="s">
        <v>424</v>
      </c>
      <c r="J4" s="114" t="s">
        <v>425</v>
      </c>
      <c r="K4" s="115" t="s">
        <v>426</v>
      </c>
      <c r="L4" s="115" t="s">
        <v>424</v>
      </c>
      <c r="M4" s="116" t="s">
        <v>427</v>
      </c>
      <c r="N4" s="117" t="s">
        <v>428</v>
      </c>
      <c r="O4" s="118" t="s">
        <v>429</v>
      </c>
      <c r="P4" s="163" t="s">
        <v>490</v>
      </c>
      <c r="Q4" s="166" t="s">
        <v>492</v>
      </c>
      <c r="R4" s="165" t="s">
        <v>493</v>
      </c>
    </row>
    <row r="5" spans="1:18" ht="17.25">
      <c r="A5" s="76" t="s">
        <v>331</v>
      </c>
      <c r="B5" s="76" t="s">
        <v>332</v>
      </c>
      <c r="C5" s="76" t="s">
        <v>199</v>
      </c>
      <c r="D5" s="74">
        <f>E5/F5</f>
        <v>0.91304347826086951</v>
      </c>
      <c r="E5" s="92">
        <f>H5+K5</f>
        <v>21</v>
      </c>
      <c r="F5" s="92">
        <f>I5+L5</f>
        <v>23</v>
      </c>
      <c r="G5" s="74">
        <f>H5/I5</f>
        <v>0.91304347826086951</v>
      </c>
      <c r="H5" s="94">
        <f>H6</f>
        <v>21</v>
      </c>
      <c r="I5" s="94">
        <f>I6</f>
        <v>23</v>
      </c>
      <c r="J5" s="74"/>
      <c r="K5" s="94">
        <v>0</v>
      </c>
      <c r="L5" s="94">
        <v>0</v>
      </c>
      <c r="M5" s="119"/>
      <c r="N5" s="119"/>
      <c r="O5" s="119"/>
      <c r="P5" s="153"/>
      <c r="Q5" s="167"/>
    </row>
    <row r="6" spans="1:18" ht="27.75" thickBot="1">
      <c r="A6" s="78"/>
      <c r="B6" s="79"/>
      <c r="C6" s="140" t="s">
        <v>333</v>
      </c>
      <c r="D6" s="137"/>
      <c r="E6" s="137"/>
      <c r="F6" s="137"/>
      <c r="G6" s="137"/>
      <c r="H6" s="138">
        <v>21</v>
      </c>
      <c r="I6" s="138">
        <v>23</v>
      </c>
      <c r="J6" s="137"/>
      <c r="K6" s="139"/>
      <c r="L6" s="139"/>
      <c r="M6" s="120" t="s">
        <v>149</v>
      </c>
      <c r="N6" s="120" t="s">
        <v>150</v>
      </c>
      <c r="O6" s="121" t="s">
        <v>472</v>
      </c>
      <c r="Q6" s="168">
        <v>1</v>
      </c>
    </row>
    <row r="7" spans="1:18" ht="17.25">
      <c r="A7" s="80" t="s">
        <v>341</v>
      </c>
      <c r="B7" s="80" t="s">
        <v>151</v>
      </c>
      <c r="C7" s="80" t="s">
        <v>148</v>
      </c>
      <c r="D7" s="72">
        <f>E7/F7</f>
        <v>0.97101449275362317</v>
      </c>
      <c r="E7" s="93">
        <f>H7+K7</f>
        <v>67</v>
      </c>
      <c r="F7" s="93">
        <f>I7+L7</f>
        <v>69</v>
      </c>
      <c r="G7" s="73">
        <f>H7/I7</f>
        <v>0.95652173913043481</v>
      </c>
      <c r="H7" s="95" t="str">
        <f>H8</f>
        <v>22</v>
      </c>
      <c r="I7" s="95" t="str">
        <f>I8</f>
        <v>23</v>
      </c>
      <c r="J7" s="73">
        <f>K7/L7</f>
        <v>0.97826086956521741</v>
      </c>
      <c r="K7" s="96">
        <f>SUM(K8:K9)</f>
        <v>45</v>
      </c>
      <c r="L7" s="96">
        <f>SUM(L8:L9)</f>
        <v>46</v>
      </c>
      <c r="M7" s="122"/>
      <c r="N7" s="122"/>
      <c r="O7" s="122"/>
    </row>
    <row r="8" spans="1:18" ht="16.5">
      <c r="A8" s="81"/>
      <c r="B8" s="81"/>
      <c r="C8" s="143" t="s">
        <v>334</v>
      </c>
      <c r="D8" s="141"/>
      <c r="E8" s="141"/>
      <c r="F8" s="141"/>
      <c r="G8" s="141"/>
      <c r="H8" s="142" t="s">
        <v>336</v>
      </c>
      <c r="I8" s="142" t="s">
        <v>337</v>
      </c>
      <c r="J8" s="141"/>
      <c r="K8" s="142"/>
      <c r="L8" s="142"/>
      <c r="M8" s="123" t="s">
        <v>338</v>
      </c>
      <c r="N8" s="123" t="s">
        <v>339</v>
      </c>
      <c r="O8" s="123" t="s">
        <v>340</v>
      </c>
    </row>
    <row r="9" spans="1:18" ht="17.25" thickBot="1">
      <c r="A9" s="82"/>
      <c r="B9" s="82"/>
      <c r="C9" s="140" t="s">
        <v>335</v>
      </c>
      <c r="D9" s="137"/>
      <c r="E9" s="137"/>
      <c r="F9" s="137"/>
      <c r="G9" s="137"/>
      <c r="H9" s="139"/>
      <c r="I9" s="139"/>
      <c r="J9" s="137"/>
      <c r="K9" s="138">
        <v>45</v>
      </c>
      <c r="L9" s="138">
        <v>46</v>
      </c>
      <c r="M9" s="120" t="s">
        <v>152</v>
      </c>
      <c r="N9" s="120" t="s">
        <v>153</v>
      </c>
      <c r="O9" s="121" t="s">
        <v>154</v>
      </c>
      <c r="P9" s="154" t="s">
        <v>483</v>
      </c>
      <c r="R9" s="168">
        <v>1</v>
      </c>
    </row>
    <row r="10" spans="1:18" ht="17.25">
      <c r="A10" s="83"/>
      <c r="B10" s="83" t="s">
        <v>347</v>
      </c>
      <c r="C10" s="83" t="s">
        <v>348</v>
      </c>
      <c r="D10" s="72">
        <f>E10/F10</f>
        <v>0.76923076923076927</v>
      </c>
      <c r="E10" s="93">
        <f>H10+K10</f>
        <v>50</v>
      </c>
      <c r="F10" s="93">
        <f>I10+L10</f>
        <v>65</v>
      </c>
      <c r="G10" s="73">
        <f>H10/I10</f>
        <v>0.73913043478260865</v>
      </c>
      <c r="H10" s="95">
        <f>H11</f>
        <v>17</v>
      </c>
      <c r="I10" s="95">
        <f>I11</f>
        <v>23</v>
      </c>
      <c r="J10" s="73">
        <f>K10/L10</f>
        <v>0.7857142857142857</v>
      </c>
      <c r="K10" s="96">
        <f>SUM(K11:K12)</f>
        <v>33</v>
      </c>
      <c r="L10" s="96">
        <f>SUM(L11:L12)</f>
        <v>42</v>
      </c>
      <c r="M10" s="124"/>
      <c r="N10" s="124"/>
      <c r="O10" s="124"/>
      <c r="P10" s="155"/>
    </row>
    <row r="11" spans="1:18" ht="81">
      <c r="A11" s="84"/>
      <c r="B11" s="81"/>
      <c r="C11" s="143" t="s">
        <v>342</v>
      </c>
      <c r="D11" s="141"/>
      <c r="E11" s="141"/>
      <c r="F11" s="141"/>
      <c r="G11" s="141"/>
      <c r="H11" s="144">
        <v>17</v>
      </c>
      <c r="I11" s="144">
        <v>23</v>
      </c>
      <c r="J11" s="141"/>
      <c r="K11" s="142"/>
      <c r="L11" s="142"/>
      <c r="M11" s="123" t="s">
        <v>344</v>
      </c>
      <c r="N11" s="123" t="s">
        <v>345</v>
      </c>
      <c r="O11" s="123" t="s">
        <v>346</v>
      </c>
      <c r="P11" s="155" t="s">
        <v>349</v>
      </c>
      <c r="R11" s="168">
        <v>1</v>
      </c>
    </row>
    <row r="12" spans="1:18" ht="122.25" thickBot="1">
      <c r="A12" s="82"/>
      <c r="B12" s="82"/>
      <c r="C12" s="140" t="s">
        <v>343</v>
      </c>
      <c r="D12" s="137"/>
      <c r="E12" s="137"/>
      <c r="F12" s="137"/>
      <c r="G12" s="137"/>
      <c r="H12" s="139"/>
      <c r="I12" s="139"/>
      <c r="J12" s="137"/>
      <c r="K12" s="138">
        <v>33</v>
      </c>
      <c r="L12" s="138">
        <v>42</v>
      </c>
      <c r="M12" s="120" t="s">
        <v>155</v>
      </c>
      <c r="N12" s="120" t="s">
        <v>156</v>
      </c>
      <c r="O12" s="121" t="s">
        <v>473</v>
      </c>
      <c r="Q12" s="168">
        <v>1</v>
      </c>
    </row>
    <row r="13" spans="1:18" ht="17.25">
      <c r="A13" s="83"/>
      <c r="B13" s="83" t="s">
        <v>157</v>
      </c>
      <c r="C13" s="83" t="s">
        <v>158</v>
      </c>
      <c r="D13" s="72">
        <f>E13/F13</f>
        <v>0.8902439024390244</v>
      </c>
      <c r="E13" s="93">
        <f>H13+K13</f>
        <v>73</v>
      </c>
      <c r="F13" s="93">
        <f>I13+L13</f>
        <v>82</v>
      </c>
      <c r="G13" s="73">
        <f>H13/I13</f>
        <v>0.82608695652173914</v>
      </c>
      <c r="H13" s="95">
        <f>H14</f>
        <v>19</v>
      </c>
      <c r="I13" s="95">
        <f>I14</f>
        <v>23</v>
      </c>
      <c r="J13" s="73">
        <f>K13/L13</f>
        <v>0.9152542372881356</v>
      </c>
      <c r="K13" s="97">
        <f>SUM(K14:K16)</f>
        <v>54</v>
      </c>
      <c r="L13" s="97">
        <f>SUM(L14:L16)</f>
        <v>59</v>
      </c>
      <c r="M13" s="124"/>
      <c r="N13" s="124"/>
      <c r="O13" s="124"/>
    </row>
    <row r="14" spans="1:18" ht="54">
      <c r="A14" s="85"/>
      <c r="B14" s="86"/>
      <c r="C14" s="151" t="s">
        <v>350</v>
      </c>
      <c r="D14" s="145"/>
      <c r="E14" s="145"/>
      <c r="F14" s="145"/>
      <c r="G14" s="145"/>
      <c r="H14" s="146">
        <v>19</v>
      </c>
      <c r="I14" s="146">
        <v>23</v>
      </c>
      <c r="J14" s="145"/>
      <c r="K14" s="147"/>
      <c r="L14" s="147"/>
      <c r="M14" s="124" t="s">
        <v>352</v>
      </c>
      <c r="N14" s="124" t="s">
        <v>353</v>
      </c>
      <c r="O14" s="124" t="s">
        <v>354</v>
      </c>
    </row>
    <row r="15" spans="1:18" ht="67.5">
      <c r="A15" s="87"/>
      <c r="B15" s="87"/>
      <c r="C15" s="152" t="s">
        <v>335</v>
      </c>
      <c r="D15" s="148"/>
      <c r="E15" s="148"/>
      <c r="F15" s="148"/>
      <c r="G15" s="148"/>
      <c r="H15" s="149"/>
      <c r="I15" s="149"/>
      <c r="J15" s="148"/>
      <c r="K15" s="150">
        <v>41</v>
      </c>
      <c r="L15" s="150">
        <v>46</v>
      </c>
      <c r="M15" s="125" t="s">
        <v>159</v>
      </c>
      <c r="N15" s="125" t="s">
        <v>160</v>
      </c>
      <c r="O15" s="125" t="s">
        <v>474</v>
      </c>
      <c r="Q15" s="168">
        <v>2</v>
      </c>
    </row>
    <row r="16" spans="1:18" ht="17.25" thickBot="1">
      <c r="A16" s="82"/>
      <c r="B16" s="82"/>
      <c r="C16" s="140" t="s">
        <v>351</v>
      </c>
      <c r="D16" s="137"/>
      <c r="E16" s="137"/>
      <c r="F16" s="137"/>
      <c r="G16" s="137"/>
      <c r="H16" s="139"/>
      <c r="I16" s="139"/>
      <c r="J16" s="137"/>
      <c r="K16" s="138">
        <v>13</v>
      </c>
      <c r="L16" s="138">
        <v>13</v>
      </c>
      <c r="M16" s="126"/>
      <c r="N16" s="126"/>
      <c r="O16" s="126"/>
    </row>
    <row r="17" spans="1:17" ht="17.25">
      <c r="A17" s="83"/>
      <c r="B17" s="83" t="s">
        <v>161</v>
      </c>
      <c r="C17" s="83" t="s">
        <v>162</v>
      </c>
      <c r="D17" s="72">
        <f>E17/F17</f>
        <v>0.92307692307692313</v>
      </c>
      <c r="E17" s="93">
        <f>H17+K17</f>
        <v>60</v>
      </c>
      <c r="F17" s="93">
        <f>I17+L17</f>
        <v>65</v>
      </c>
      <c r="G17" s="73">
        <f>H17/I17</f>
        <v>0.86956521739130432</v>
      </c>
      <c r="H17" s="95">
        <f>H18</f>
        <v>20</v>
      </c>
      <c r="I17" s="95">
        <f>I18</f>
        <v>23</v>
      </c>
      <c r="J17" s="73">
        <f>K17/L17</f>
        <v>0.95238095238095233</v>
      </c>
      <c r="K17" s="96">
        <f>SUM(K18:K19)</f>
        <v>40</v>
      </c>
      <c r="L17" s="96">
        <f>SUM(L18:L19)</f>
        <v>42</v>
      </c>
      <c r="M17" s="124"/>
      <c r="N17" s="124"/>
      <c r="O17" s="124"/>
    </row>
    <row r="18" spans="1:17" ht="40.5">
      <c r="A18" s="84"/>
      <c r="B18" s="81"/>
      <c r="C18" s="143" t="s">
        <v>355</v>
      </c>
      <c r="D18" s="141"/>
      <c r="E18" s="141"/>
      <c r="F18" s="141"/>
      <c r="G18" s="141"/>
      <c r="H18" s="144">
        <v>20</v>
      </c>
      <c r="I18" s="144">
        <v>23</v>
      </c>
      <c r="J18" s="141"/>
      <c r="K18" s="142"/>
      <c r="L18" s="142"/>
      <c r="M18" s="123" t="s">
        <v>357</v>
      </c>
      <c r="N18" s="123" t="s">
        <v>358</v>
      </c>
      <c r="O18" s="123" t="s">
        <v>359</v>
      </c>
    </row>
    <row r="19" spans="1:17" ht="27.75" thickBot="1">
      <c r="A19" s="82"/>
      <c r="B19" s="82"/>
      <c r="C19" s="140" t="s">
        <v>356</v>
      </c>
      <c r="D19" s="137"/>
      <c r="E19" s="137"/>
      <c r="F19" s="137"/>
      <c r="G19" s="137"/>
      <c r="H19" s="139"/>
      <c r="I19" s="139"/>
      <c r="J19" s="137"/>
      <c r="K19" s="138">
        <v>40</v>
      </c>
      <c r="L19" s="138">
        <v>42</v>
      </c>
      <c r="M19" s="120" t="s">
        <v>163</v>
      </c>
      <c r="N19" s="127" t="s">
        <v>164</v>
      </c>
      <c r="O19" s="128" t="s">
        <v>165</v>
      </c>
      <c r="Q19" s="168">
        <v>2</v>
      </c>
    </row>
    <row r="20" spans="1:17" ht="17.25">
      <c r="A20" s="83"/>
      <c r="B20" s="83" t="s">
        <v>166</v>
      </c>
      <c r="C20" s="83" t="s">
        <v>148</v>
      </c>
      <c r="D20" s="72">
        <f>E20/F20</f>
        <v>0.88043478260869568</v>
      </c>
      <c r="E20" s="93">
        <f>H20+K20</f>
        <v>81</v>
      </c>
      <c r="F20" s="93">
        <f>I20+L20</f>
        <v>92</v>
      </c>
      <c r="G20" s="72">
        <f>H20/I20</f>
        <v>0.82608695652173914</v>
      </c>
      <c r="H20" s="96">
        <f>H21</f>
        <v>19</v>
      </c>
      <c r="I20" s="96">
        <f>I21</f>
        <v>23</v>
      </c>
      <c r="J20" s="72">
        <f>K20/L20</f>
        <v>0.89855072463768115</v>
      </c>
      <c r="K20" s="96">
        <f>SUM(K21:K24)</f>
        <v>62</v>
      </c>
      <c r="L20" s="96">
        <f>SUM(L21:L24)</f>
        <v>69</v>
      </c>
      <c r="M20" s="124"/>
      <c r="N20" s="124"/>
      <c r="O20" s="124"/>
    </row>
    <row r="21" spans="1:17" ht="54">
      <c r="A21" s="85"/>
      <c r="B21" s="86"/>
      <c r="C21" s="151" t="s">
        <v>355</v>
      </c>
      <c r="D21" s="145"/>
      <c r="E21" s="145"/>
      <c r="F21" s="145"/>
      <c r="G21" s="145"/>
      <c r="H21" s="146">
        <v>19</v>
      </c>
      <c r="I21" s="146">
        <v>23</v>
      </c>
      <c r="J21" s="145"/>
      <c r="K21" s="147"/>
      <c r="L21" s="147"/>
      <c r="M21" s="124" t="s">
        <v>362</v>
      </c>
      <c r="N21" s="124" t="s">
        <v>363</v>
      </c>
      <c r="O21" s="124" t="s">
        <v>364</v>
      </c>
    </row>
    <row r="22" spans="1:17" ht="27">
      <c r="A22" s="87"/>
      <c r="B22" s="87"/>
      <c r="C22" s="152" t="s">
        <v>360</v>
      </c>
      <c r="D22" s="148"/>
      <c r="E22" s="148"/>
      <c r="F22" s="148"/>
      <c r="G22" s="148"/>
      <c r="H22" s="149"/>
      <c r="I22" s="149"/>
      <c r="J22" s="148"/>
      <c r="K22" s="150">
        <v>8</v>
      </c>
      <c r="L22" s="150">
        <v>10</v>
      </c>
      <c r="M22" s="125" t="s">
        <v>167</v>
      </c>
      <c r="N22" s="125" t="s">
        <v>168</v>
      </c>
      <c r="O22" s="129" t="s">
        <v>169</v>
      </c>
      <c r="Q22" s="168">
        <v>2</v>
      </c>
    </row>
    <row r="23" spans="1:17" ht="67.5">
      <c r="A23" s="87"/>
      <c r="B23" s="87"/>
      <c r="C23" s="152" t="s">
        <v>335</v>
      </c>
      <c r="D23" s="148"/>
      <c r="E23" s="148"/>
      <c r="F23" s="148"/>
      <c r="G23" s="148"/>
      <c r="H23" s="149"/>
      <c r="I23" s="149"/>
      <c r="J23" s="148"/>
      <c r="K23" s="150">
        <v>41</v>
      </c>
      <c r="L23" s="150">
        <v>46</v>
      </c>
      <c r="M23" s="125" t="s">
        <v>170</v>
      </c>
      <c r="N23" s="125" t="s">
        <v>478</v>
      </c>
      <c r="O23" s="125" t="s">
        <v>479</v>
      </c>
      <c r="Q23" s="168">
        <v>4</v>
      </c>
    </row>
    <row r="24" spans="1:17" ht="17.25" thickBot="1">
      <c r="A24" s="82"/>
      <c r="B24" s="82"/>
      <c r="C24" s="140" t="s">
        <v>361</v>
      </c>
      <c r="D24" s="137"/>
      <c r="E24" s="137"/>
      <c r="F24" s="137"/>
      <c r="G24" s="137"/>
      <c r="H24" s="139"/>
      <c r="I24" s="139"/>
      <c r="J24" s="137"/>
      <c r="K24" s="138">
        <v>13</v>
      </c>
      <c r="L24" s="138">
        <v>13</v>
      </c>
      <c r="M24" s="126"/>
      <c r="N24" s="126"/>
      <c r="O24" s="126"/>
    </row>
    <row r="25" spans="1:17" ht="15.75" customHeight="1">
      <c r="A25" s="83"/>
      <c r="B25" s="83" t="s">
        <v>171</v>
      </c>
      <c r="C25" s="83" t="s">
        <v>148</v>
      </c>
      <c r="D25" s="72">
        <f>E25/F25</f>
        <v>0.95652173913043481</v>
      </c>
      <c r="E25" s="93">
        <f>H25+K25</f>
        <v>66</v>
      </c>
      <c r="F25" s="93">
        <f>I25+L25</f>
        <v>69</v>
      </c>
      <c r="G25" s="73">
        <f>H25/I25</f>
        <v>0.95652173913043481</v>
      </c>
      <c r="H25" s="95">
        <f>H26</f>
        <v>22</v>
      </c>
      <c r="I25" s="95">
        <f>I26</f>
        <v>23</v>
      </c>
      <c r="J25" s="73">
        <f>K25/L25</f>
        <v>0.95652173913043481</v>
      </c>
      <c r="K25" s="96">
        <f>SUM(K26:K27)</f>
        <v>44</v>
      </c>
      <c r="L25" s="96">
        <f>SUM(L26:L27)</f>
        <v>46</v>
      </c>
      <c r="M25" s="130"/>
      <c r="N25" s="130"/>
      <c r="O25" s="130"/>
    </row>
    <row r="26" spans="1:17" ht="15.75" customHeight="1">
      <c r="A26" s="84"/>
      <c r="B26" s="81"/>
      <c r="C26" s="143" t="s">
        <v>333</v>
      </c>
      <c r="D26" s="141"/>
      <c r="E26" s="141"/>
      <c r="F26" s="141"/>
      <c r="G26" s="141"/>
      <c r="H26" s="144">
        <v>22</v>
      </c>
      <c r="I26" s="144">
        <v>23</v>
      </c>
      <c r="J26" s="141"/>
      <c r="K26" s="142"/>
      <c r="L26" s="142"/>
      <c r="M26" s="131" t="s">
        <v>365</v>
      </c>
      <c r="N26" s="131" t="s">
        <v>366</v>
      </c>
      <c r="O26" s="131" t="s">
        <v>367</v>
      </c>
    </row>
    <row r="27" spans="1:17" ht="27.75" thickBot="1">
      <c r="A27" s="82"/>
      <c r="B27" s="82"/>
      <c r="C27" s="140" t="s">
        <v>335</v>
      </c>
      <c r="D27" s="137"/>
      <c r="E27" s="137"/>
      <c r="F27" s="137"/>
      <c r="G27" s="137"/>
      <c r="H27" s="139"/>
      <c r="I27" s="139"/>
      <c r="J27" s="137"/>
      <c r="K27" s="138">
        <v>44</v>
      </c>
      <c r="L27" s="138">
        <v>46</v>
      </c>
      <c r="M27" s="120" t="s">
        <v>172</v>
      </c>
      <c r="N27" s="120" t="s">
        <v>173</v>
      </c>
      <c r="O27" s="121" t="s">
        <v>480</v>
      </c>
      <c r="Q27" s="168">
        <v>1</v>
      </c>
    </row>
    <row r="28" spans="1:17" ht="17.25">
      <c r="A28" s="83"/>
      <c r="B28" s="83" t="s">
        <v>174</v>
      </c>
      <c r="C28" s="83" t="s">
        <v>148</v>
      </c>
      <c r="D28" s="72">
        <f>E28/F28</f>
        <v>0.98717948717948723</v>
      </c>
      <c r="E28" s="93">
        <f>H28+K28</f>
        <v>77</v>
      </c>
      <c r="F28" s="93">
        <f>I28+L28</f>
        <v>78</v>
      </c>
      <c r="G28" s="73">
        <f>H28/I28</f>
        <v>1</v>
      </c>
      <c r="H28" s="95">
        <f>H29</f>
        <v>23</v>
      </c>
      <c r="I28" s="95">
        <f>I29</f>
        <v>23</v>
      </c>
      <c r="J28" s="73">
        <f>K28/L28</f>
        <v>0.98181818181818181</v>
      </c>
      <c r="K28" s="97">
        <f>SUM(K29:K31)</f>
        <v>54</v>
      </c>
      <c r="L28" s="97">
        <f>SUM(L29:L31)</f>
        <v>55</v>
      </c>
      <c r="M28" s="130"/>
      <c r="N28" s="130"/>
      <c r="O28" s="130"/>
    </row>
    <row r="29" spans="1:17" ht="16.5">
      <c r="A29" s="85"/>
      <c r="B29" s="86"/>
      <c r="C29" s="151" t="s">
        <v>368</v>
      </c>
      <c r="D29" s="145"/>
      <c r="E29" s="145"/>
      <c r="F29" s="145"/>
      <c r="G29" s="145"/>
      <c r="H29" s="146">
        <v>23</v>
      </c>
      <c r="I29" s="146">
        <v>23</v>
      </c>
      <c r="J29" s="145"/>
      <c r="K29" s="147"/>
      <c r="L29" s="147"/>
      <c r="M29" s="130"/>
      <c r="N29" s="130"/>
      <c r="O29" s="130"/>
    </row>
    <row r="30" spans="1:17" ht="16.5">
      <c r="A30" s="87"/>
      <c r="B30" s="87"/>
      <c r="C30" s="152" t="s">
        <v>369</v>
      </c>
      <c r="D30" s="148"/>
      <c r="E30" s="148"/>
      <c r="F30" s="148"/>
      <c r="G30" s="148"/>
      <c r="H30" s="149"/>
      <c r="I30" s="149"/>
      <c r="J30" s="148"/>
      <c r="K30" s="150">
        <v>41</v>
      </c>
      <c r="L30" s="150">
        <v>42</v>
      </c>
      <c r="M30" s="132" t="s">
        <v>175</v>
      </c>
      <c r="N30" s="132" t="s">
        <v>176</v>
      </c>
      <c r="O30" s="132" t="s">
        <v>154</v>
      </c>
    </row>
    <row r="31" spans="1:17" ht="17.25" thickBot="1">
      <c r="A31" s="82"/>
      <c r="B31" s="82"/>
      <c r="C31" s="140" t="s">
        <v>370</v>
      </c>
      <c r="D31" s="137"/>
      <c r="E31" s="137"/>
      <c r="F31" s="137"/>
      <c r="G31" s="137"/>
      <c r="H31" s="139"/>
      <c r="I31" s="139"/>
      <c r="J31" s="137"/>
      <c r="K31" s="138">
        <v>13</v>
      </c>
      <c r="L31" s="138">
        <v>13</v>
      </c>
      <c r="M31" s="126"/>
      <c r="N31" s="126"/>
      <c r="O31" s="126"/>
    </row>
    <row r="32" spans="1:17" ht="17.25">
      <c r="A32" s="83"/>
      <c r="B32" s="83" t="s">
        <v>177</v>
      </c>
      <c r="C32" s="83" t="s">
        <v>148</v>
      </c>
      <c r="D32" s="72">
        <f>E32/F32</f>
        <v>0.65217391304347827</v>
      </c>
      <c r="E32" s="93">
        <f>H32+K32</f>
        <v>45</v>
      </c>
      <c r="F32" s="93">
        <f>I32+L32</f>
        <v>69</v>
      </c>
      <c r="G32" s="73">
        <f>H32/I32</f>
        <v>0.78260869565217395</v>
      </c>
      <c r="H32" s="95">
        <f>H33</f>
        <v>18</v>
      </c>
      <c r="I32" s="95">
        <f>I33</f>
        <v>23</v>
      </c>
      <c r="J32" s="73">
        <f>K32/L32</f>
        <v>0.58695652173913049</v>
      </c>
      <c r="K32" s="96">
        <f>SUM(K33:K34)</f>
        <v>27</v>
      </c>
      <c r="L32" s="96">
        <f>SUM(L33:L34)</f>
        <v>46</v>
      </c>
      <c r="M32" s="124"/>
      <c r="N32" s="124"/>
      <c r="O32" s="124"/>
    </row>
    <row r="33" spans="1:18" ht="81">
      <c r="A33" s="84"/>
      <c r="B33" s="81"/>
      <c r="C33" s="143" t="s">
        <v>342</v>
      </c>
      <c r="D33" s="141"/>
      <c r="E33" s="141"/>
      <c r="F33" s="141"/>
      <c r="G33" s="141"/>
      <c r="H33" s="144">
        <v>18</v>
      </c>
      <c r="I33" s="144">
        <v>23</v>
      </c>
      <c r="J33" s="141"/>
      <c r="K33" s="142"/>
      <c r="L33" s="142"/>
      <c r="M33" s="123" t="s">
        <v>371</v>
      </c>
      <c r="N33" s="123" t="s">
        <v>372</v>
      </c>
      <c r="O33" s="123" t="s">
        <v>481</v>
      </c>
      <c r="Q33" s="168">
        <v>1</v>
      </c>
    </row>
    <row r="34" spans="1:18" ht="257.25" thickBot="1">
      <c r="A34" s="82"/>
      <c r="B34" s="82"/>
      <c r="C34" s="140" t="s">
        <v>373</v>
      </c>
      <c r="D34" s="137"/>
      <c r="E34" s="137"/>
      <c r="F34" s="137"/>
      <c r="G34" s="137"/>
      <c r="H34" s="139"/>
      <c r="I34" s="139"/>
      <c r="J34" s="137"/>
      <c r="K34" s="138">
        <v>27</v>
      </c>
      <c r="L34" s="138">
        <v>46</v>
      </c>
      <c r="M34" s="120" t="s">
        <v>460</v>
      </c>
      <c r="N34" s="120" t="s">
        <v>461</v>
      </c>
      <c r="O34" s="121" t="s">
        <v>475</v>
      </c>
      <c r="P34" s="155" t="s">
        <v>482</v>
      </c>
      <c r="Q34" s="168">
        <v>5</v>
      </c>
      <c r="R34" s="168">
        <v>3</v>
      </c>
    </row>
    <row r="35" spans="1:18" ht="17.25">
      <c r="A35" s="83"/>
      <c r="B35" s="83" t="s">
        <v>178</v>
      </c>
      <c r="C35" s="83" t="s">
        <v>148</v>
      </c>
      <c r="D35" s="72">
        <f>E35/F35</f>
        <v>0.9538461538461539</v>
      </c>
      <c r="E35" s="93">
        <f>H35+K35</f>
        <v>62</v>
      </c>
      <c r="F35" s="93">
        <f>I35+L35</f>
        <v>65</v>
      </c>
      <c r="G35" s="73">
        <f>H35/I35</f>
        <v>1</v>
      </c>
      <c r="H35" s="95">
        <f>H36</f>
        <v>23</v>
      </c>
      <c r="I35" s="95">
        <f>I36</f>
        <v>23</v>
      </c>
      <c r="J35" s="73">
        <f>K35/L35</f>
        <v>0.9285714285714286</v>
      </c>
      <c r="K35" s="96">
        <f>SUM(K36:K37)</f>
        <v>39</v>
      </c>
      <c r="L35" s="96">
        <f>SUM(L36:L37)</f>
        <v>42</v>
      </c>
      <c r="M35" s="124"/>
      <c r="N35" s="124"/>
      <c r="O35" s="124"/>
    </row>
    <row r="36" spans="1:18" ht="16.5">
      <c r="A36" s="84"/>
      <c r="B36" s="81"/>
      <c r="C36" s="143" t="s">
        <v>350</v>
      </c>
      <c r="D36" s="141"/>
      <c r="E36" s="141"/>
      <c r="F36" s="141"/>
      <c r="G36" s="141"/>
      <c r="H36" s="144">
        <v>23</v>
      </c>
      <c r="I36" s="144">
        <v>23</v>
      </c>
      <c r="J36" s="141"/>
      <c r="K36" s="142"/>
      <c r="L36" s="142"/>
      <c r="M36" s="123"/>
      <c r="N36" s="123"/>
      <c r="O36" s="123"/>
    </row>
    <row r="37" spans="1:18" ht="41.25" thickBot="1">
      <c r="A37" s="82"/>
      <c r="B37" s="82"/>
      <c r="C37" s="140" t="s">
        <v>375</v>
      </c>
      <c r="D37" s="137"/>
      <c r="E37" s="137"/>
      <c r="F37" s="137"/>
      <c r="G37" s="137"/>
      <c r="H37" s="139"/>
      <c r="I37" s="139"/>
      <c r="J37" s="137"/>
      <c r="K37" s="138">
        <v>39</v>
      </c>
      <c r="L37" s="138">
        <v>42</v>
      </c>
      <c r="M37" s="120" t="s">
        <v>179</v>
      </c>
      <c r="N37" s="120" t="s">
        <v>180</v>
      </c>
      <c r="O37" s="121" t="s">
        <v>181</v>
      </c>
    </row>
    <row r="38" spans="1:18" ht="17.25">
      <c r="A38" s="83"/>
      <c r="B38" s="83" t="s">
        <v>182</v>
      </c>
      <c r="C38" s="83" t="s">
        <v>148</v>
      </c>
      <c r="D38" s="72">
        <f>E38/F38</f>
        <v>0.95652173913043481</v>
      </c>
      <c r="E38" s="93">
        <f>H38+K38</f>
        <v>66</v>
      </c>
      <c r="F38" s="93">
        <f>I38+L38</f>
        <v>69</v>
      </c>
      <c r="G38" s="73">
        <f>H38/I38</f>
        <v>0.95652173913043481</v>
      </c>
      <c r="H38" s="95">
        <f>H39</f>
        <v>22</v>
      </c>
      <c r="I38" s="95">
        <f>I39</f>
        <v>23</v>
      </c>
      <c r="J38" s="73">
        <f>K38/L38</f>
        <v>0.95652173913043481</v>
      </c>
      <c r="K38" s="96">
        <f>SUM(K39:K40)</f>
        <v>44</v>
      </c>
      <c r="L38" s="96">
        <f>SUM(L39:L40)</f>
        <v>46</v>
      </c>
      <c r="M38" s="130"/>
      <c r="N38" s="130"/>
      <c r="O38" s="130"/>
    </row>
    <row r="39" spans="1:18" ht="16.5">
      <c r="A39" s="84"/>
      <c r="B39" s="81"/>
      <c r="C39" s="143" t="s">
        <v>333</v>
      </c>
      <c r="D39" s="141"/>
      <c r="E39" s="141"/>
      <c r="F39" s="141"/>
      <c r="G39" s="141"/>
      <c r="H39" s="144">
        <v>22</v>
      </c>
      <c r="I39" s="144">
        <v>23</v>
      </c>
      <c r="J39" s="141"/>
      <c r="K39" s="142"/>
      <c r="L39" s="142"/>
      <c r="M39" s="131" t="s">
        <v>376</v>
      </c>
      <c r="N39" s="131" t="s">
        <v>377</v>
      </c>
      <c r="O39" s="131" t="s">
        <v>378</v>
      </c>
    </row>
    <row r="40" spans="1:18" ht="27.75" thickBot="1">
      <c r="A40" s="82"/>
      <c r="B40" s="82"/>
      <c r="C40" s="140" t="s">
        <v>335</v>
      </c>
      <c r="D40" s="137"/>
      <c r="E40" s="137"/>
      <c r="F40" s="137"/>
      <c r="G40" s="137"/>
      <c r="H40" s="139"/>
      <c r="I40" s="139"/>
      <c r="J40" s="137"/>
      <c r="K40" s="138">
        <v>44</v>
      </c>
      <c r="L40" s="138">
        <v>46</v>
      </c>
      <c r="M40" s="120" t="s">
        <v>183</v>
      </c>
      <c r="N40" s="120" t="s">
        <v>184</v>
      </c>
      <c r="O40" s="121" t="s">
        <v>185</v>
      </c>
    </row>
    <row r="41" spans="1:18" ht="17.25">
      <c r="A41" s="83"/>
      <c r="B41" s="83" t="s">
        <v>186</v>
      </c>
      <c r="C41" s="83" t="s">
        <v>148</v>
      </c>
      <c r="D41" s="72">
        <f>E41/F41</f>
        <v>1</v>
      </c>
      <c r="E41" s="93">
        <f>H41+K41</f>
        <v>88</v>
      </c>
      <c r="F41" s="93">
        <f>I41+L41</f>
        <v>88</v>
      </c>
      <c r="G41" s="72">
        <f>H41/I41</f>
        <v>1</v>
      </c>
      <c r="H41" s="96">
        <f>H42</f>
        <v>23</v>
      </c>
      <c r="I41" s="96">
        <f>I42</f>
        <v>23</v>
      </c>
      <c r="J41" s="72">
        <f>K41/L41</f>
        <v>1</v>
      </c>
      <c r="K41" s="96">
        <f>SUM(K42:K45)</f>
        <v>65</v>
      </c>
      <c r="L41" s="96">
        <f>SUM(L42:L45)</f>
        <v>65</v>
      </c>
      <c r="M41" s="130"/>
      <c r="N41" s="130"/>
      <c r="O41" s="130"/>
    </row>
    <row r="42" spans="1:18" ht="16.5">
      <c r="A42" s="85"/>
      <c r="B42" s="86"/>
      <c r="C42" s="151" t="s">
        <v>13</v>
      </c>
      <c r="D42" s="145"/>
      <c r="E42" s="145"/>
      <c r="F42" s="145"/>
      <c r="G42" s="145"/>
      <c r="H42" s="146">
        <v>23</v>
      </c>
      <c r="I42" s="146">
        <v>23</v>
      </c>
      <c r="J42" s="145"/>
      <c r="K42" s="147"/>
      <c r="L42" s="147"/>
      <c r="M42" s="130"/>
      <c r="N42" s="130"/>
      <c r="O42" s="130"/>
    </row>
    <row r="43" spans="1:18" ht="16.5">
      <c r="A43" s="87"/>
      <c r="B43" s="87"/>
      <c r="C43" s="152" t="s">
        <v>379</v>
      </c>
      <c r="D43" s="148"/>
      <c r="E43" s="148"/>
      <c r="F43" s="148"/>
      <c r="G43" s="148"/>
      <c r="H43" s="149"/>
      <c r="I43" s="149"/>
      <c r="J43" s="148"/>
      <c r="K43" s="150">
        <v>10</v>
      </c>
      <c r="L43" s="150">
        <v>10</v>
      </c>
      <c r="M43" s="125"/>
      <c r="N43" s="125"/>
      <c r="O43" s="125"/>
    </row>
    <row r="44" spans="1:18" ht="16.5">
      <c r="A44" s="87"/>
      <c r="B44" s="87"/>
      <c r="C44" s="152" t="s">
        <v>380</v>
      </c>
      <c r="D44" s="148"/>
      <c r="E44" s="148"/>
      <c r="F44" s="148"/>
      <c r="G44" s="148"/>
      <c r="H44" s="149"/>
      <c r="I44" s="149"/>
      <c r="J44" s="148"/>
      <c r="K44" s="150">
        <v>42</v>
      </c>
      <c r="L44" s="150">
        <v>42</v>
      </c>
      <c r="M44" s="132"/>
      <c r="N44" s="132"/>
      <c r="O44" s="132"/>
    </row>
    <row r="45" spans="1:18" ht="17.25" thickBot="1">
      <c r="A45" s="82"/>
      <c r="B45" s="82"/>
      <c r="C45" s="140" t="s">
        <v>381</v>
      </c>
      <c r="D45" s="137"/>
      <c r="E45" s="137"/>
      <c r="F45" s="137"/>
      <c r="G45" s="137"/>
      <c r="H45" s="139"/>
      <c r="I45" s="139"/>
      <c r="J45" s="137"/>
      <c r="K45" s="138">
        <v>13</v>
      </c>
      <c r="L45" s="138">
        <v>13</v>
      </c>
      <c r="M45" s="126"/>
      <c r="N45" s="126"/>
      <c r="O45" s="126"/>
    </row>
    <row r="46" spans="1:18" ht="17.25">
      <c r="A46" s="83"/>
      <c r="B46" s="83" t="s">
        <v>187</v>
      </c>
      <c r="C46" s="83" t="s">
        <v>158</v>
      </c>
      <c r="D46" s="72">
        <f>E46/F46</f>
        <v>0.95652173913043481</v>
      </c>
      <c r="E46" s="93">
        <f>H46+K46</f>
        <v>66</v>
      </c>
      <c r="F46" s="93">
        <f>I46+L46</f>
        <v>69</v>
      </c>
      <c r="G46" s="73">
        <f>H46/I46</f>
        <v>0.95652173913043481</v>
      </c>
      <c r="H46" s="95">
        <f>H47</f>
        <v>22</v>
      </c>
      <c r="I46" s="95">
        <f>I47</f>
        <v>23</v>
      </c>
      <c r="J46" s="73">
        <f>K46/L46</f>
        <v>0.95652173913043481</v>
      </c>
      <c r="K46" s="96">
        <f>SUM(K47:K48)</f>
        <v>44</v>
      </c>
      <c r="L46" s="96">
        <f>SUM(L47:L48)</f>
        <v>46</v>
      </c>
      <c r="M46" s="124"/>
      <c r="N46" s="124"/>
      <c r="O46" s="124"/>
    </row>
    <row r="47" spans="1:18" ht="16.5">
      <c r="A47" s="84"/>
      <c r="B47" s="81"/>
      <c r="C47" s="143" t="s">
        <v>382</v>
      </c>
      <c r="D47" s="141"/>
      <c r="E47" s="141"/>
      <c r="F47" s="141"/>
      <c r="G47" s="141"/>
      <c r="H47" s="144">
        <v>22</v>
      </c>
      <c r="I47" s="144">
        <v>23</v>
      </c>
      <c r="J47" s="141"/>
      <c r="K47" s="142"/>
      <c r="L47" s="142"/>
      <c r="M47" s="123" t="s">
        <v>384</v>
      </c>
      <c r="N47" s="123" t="s">
        <v>385</v>
      </c>
      <c r="O47" s="123" t="s">
        <v>378</v>
      </c>
      <c r="P47" s="154" t="s">
        <v>386</v>
      </c>
      <c r="R47" s="168">
        <v>1</v>
      </c>
    </row>
    <row r="48" spans="1:18" ht="27.75" thickBot="1">
      <c r="A48" s="82"/>
      <c r="B48" s="82"/>
      <c r="C48" s="140" t="s">
        <v>383</v>
      </c>
      <c r="D48" s="137"/>
      <c r="E48" s="137"/>
      <c r="F48" s="137"/>
      <c r="G48" s="137"/>
      <c r="H48" s="157"/>
      <c r="I48" s="157"/>
      <c r="J48" s="137"/>
      <c r="K48" s="138">
        <v>44</v>
      </c>
      <c r="L48" s="138">
        <v>46</v>
      </c>
      <c r="M48" s="120" t="s">
        <v>188</v>
      </c>
      <c r="N48" s="127" t="s">
        <v>189</v>
      </c>
      <c r="O48" s="121" t="s">
        <v>476</v>
      </c>
      <c r="Q48" s="168">
        <v>1</v>
      </c>
    </row>
    <row r="49" spans="1:18" ht="17.25">
      <c r="A49" s="83"/>
      <c r="B49" s="83" t="s">
        <v>190</v>
      </c>
      <c r="C49" s="83" t="s">
        <v>191</v>
      </c>
      <c r="D49" s="72">
        <f>E49/F49</f>
        <v>1</v>
      </c>
      <c r="E49" s="93">
        <f>H49+K49</f>
        <v>65</v>
      </c>
      <c r="F49" s="93">
        <f>I49+L49</f>
        <v>65</v>
      </c>
      <c r="G49" s="73">
        <f>H49/I49</f>
        <v>1</v>
      </c>
      <c r="H49" s="95">
        <f>H50</f>
        <v>23</v>
      </c>
      <c r="I49" s="95">
        <f>I50</f>
        <v>23</v>
      </c>
      <c r="J49" s="73">
        <f>K49/L49</f>
        <v>1</v>
      </c>
      <c r="K49" s="96">
        <f>SUM(K50:K51)</f>
        <v>42</v>
      </c>
      <c r="L49" s="96">
        <f>SUM(L50:L51)</f>
        <v>42</v>
      </c>
      <c r="M49" s="130"/>
      <c r="N49" s="130"/>
      <c r="O49" s="130"/>
    </row>
    <row r="50" spans="1:18" ht="16.5">
      <c r="A50" s="84"/>
      <c r="B50" s="81"/>
      <c r="C50" s="143" t="s">
        <v>387</v>
      </c>
      <c r="D50" s="141"/>
      <c r="E50" s="141"/>
      <c r="F50" s="141"/>
      <c r="G50" s="141"/>
      <c r="H50" s="144">
        <v>23</v>
      </c>
      <c r="I50" s="144">
        <v>23</v>
      </c>
      <c r="J50" s="141"/>
      <c r="K50" s="142"/>
      <c r="L50" s="142"/>
      <c r="M50" s="131"/>
      <c r="N50" s="131"/>
      <c r="O50" s="131"/>
    </row>
    <row r="51" spans="1:18" ht="17.25" thickBot="1">
      <c r="A51" s="82"/>
      <c r="B51" s="82"/>
      <c r="C51" s="140" t="s">
        <v>380</v>
      </c>
      <c r="D51" s="137"/>
      <c r="E51" s="137"/>
      <c r="F51" s="137"/>
      <c r="G51" s="137"/>
      <c r="H51" s="157"/>
      <c r="I51" s="157"/>
      <c r="J51" s="137"/>
      <c r="K51" s="138">
        <v>42</v>
      </c>
      <c r="L51" s="138">
        <v>42</v>
      </c>
      <c r="M51" s="126"/>
      <c r="N51" s="126"/>
      <c r="O51" s="126"/>
    </row>
    <row r="52" spans="1:18" ht="15.75" customHeight="1">
      <c r="A52" s="83"/>
      <c r="B52" s="83" t="s">
        <v>192</v>
      </c>
      <c r="C52" s="83" t="s">
        <v>148</v>
      </c>
      <c r="D52" s="72">
        <f>E52/F52</f>
        <v>0.96153846153846156</v>
      </c>
      <c r="E52" s="93">
        <f>H52+K52</f>
        <v>75</v>
      </c>
      <c r="F52" s="93">
        <f>I52+L52</f>
        <v>78</v>
      </c>
      <c r="G52" s="73">
        <f>H52/I52</f>
        <v>0.95652173913043481</v>
      </c>
      <c r="H52" s="95">
        <f>H53</f>
        <v>22</v>
      </c>
      <c r="I52" s="95">
        <f>I53</f>
        <v>23</v>
      </c>
      <c r="J52" s="73">
        <f>K52/L52</f>
        <v>0.96363636363636362</v>
      </c>
      <c r="K52" s="97">
        <f>SUM(K53:K55)</f>
        <v>53</v>
      </c>
      <c r="L52" s="97">
        <f>SUM(L53:L55)</f>
        <v>55</v>
      </c>
      <c r="M52" s="130"/>
      <c r="N52" s="130"/>
      <c r="O52" s="130"/>
    </row>
    <row r="53" spans="1:18" ht="15.75" customHeight="1">
      <c r="A53" s="85"/>
      <c r="B53" s="81"/>
      <c r="C53" s="143" t="s">
        <v>350</v>
      </c>
      <c r="D53" s="141"/>
      <c r="E53" s="141"/>
      <c r="F53" s="141"/>
      <c r="G53" s="141"/>
      <c r="H53" s="144">
        <v>22</v>
      </c>
      <c r="I53" s="144">
        <v>23</v>
      </c>
      <c r="J53" s="141"/>
      <c r="K53" s="142"/>
      <c r="L53" s="142"/>
      <c r="M53" s="130" t="s">
        <v>388</v>
      </c>
      <c r="N53" s="130" t="s">
        <v>389</v>
      </c>
      <c r="O53" s="130" t="s">
        <v>390</v>
      </c>
    </row>
    <row r="54" spans="1:18" ht="15.75" customHeight="1">
      <c r="A54" s="87"/>
      <c r="B54" s="88"/>
      <c r="C54" s="158" t="s">
        <v>343</v>
      </c>
      <c r="D54" s="159"/>
      <c r="E54" s="159"/>
      <c r="F54" s="159"/>
      <c r="G54" s="159"/>
      <c r="H54" s="160"/>
      <c r="I54" s="160"/>
      <c r="J54" s="159"/>
      <c r="K54" s="161">
        <v>41</v>
      </c>
      <c r="L54" s="161">
        <v>42</v>
      </c>
      <c r="M54" s="132" t="s">
        <v>193</v>
      </c>
      <c r="N54" s="132" t="s">
        <v>194</v>
      </c>
      <c r="O54" s="132" t="s">
        <v>195</v>
      </c>
    </row>
    <row r="55" spans="1:18" ht="15.75" customHeight="1" thickBot="1">
      <c r="A55" s="82"/>
      <c r="B55" s="82"/>
      <c r="C55" s="140" t="s">
        <v>351</v>
      </c>
      <c r="D55" s="137"/>
      <c r="E55" s="137"/>
      <c r="F55" s="137"/>
      <c r="G55" s="137"/>
      <c r="H55" s="157"/>
      <c r="I55" s="157"/>
      <c r="J55" s="137"/>
      <c r="K55" s="138">
        <v>12</v>
      </c>
      <c r="L55" s="138">
        <v>13</v>
      </c>
      <c r="M55" s="126" t="s">
        <v>196</v>
      </c>
      <c r="N55" s="126" t="s">
        <v>194</v>
      </c>
      <c r="O55" s="133" t="s">
        <v>197</v>
      </c>
      <c r="Q55" s="168">
        <v>1</v>
      </c>
    </row>
    <row r="56" spans="1:18" ht="15.75" customHeight="1">
      <c r="A56" s="83"/>
      <c r="B56" s="83" t="s">
        <v>198</v>
      </c>
      <c r="C56" s="83" t="s">
        <v>199</v>
      </c>
      <c r="D56" s="72">
        <f>E56/F56</f>
        <v>1</v>
      </c>
      <c r="E56" s="93">
        <f>H56+K56</f>
        <v>33</v>
      </c>
      <c r="F56" s="93">
        <f>I56+L56</f>
        <v>33</v>
      </c>
      <c r="G56" s="73">
        <f>H56/I56</f>
        <v>1</v>
      </c>
      <c r="H56" s="95">
        <f>H57</f>
        <v>23</v>
      </c>
      <c r="I56" s="95">
        <f>I57</f>
        <v>23</v>
      </c>
      <c r="J56" s="73">
        <f>K56/L56</f>
        <v>1</v>
      </c>
      <c r="K56" s="96">
        <f>SUM(K57:K58)</f>
        <v>10</v>
      </c>
      <c r="L56" s="96">
        <f>SUM(L57:L58)</f>
        <v>10</v>
      </c>
      <c r="M56" s="130"/>
      <c r="N56" s="130"/>
      <c r="O56" s="130"/>
    </row>
    <row r="57" spans="1:18" ht="15.75" customHeight="1">
      <c r="A57" s="84"/>
      <c r="B57" s="81"/>
      <c r="C57" s="143" t="s">
        <v>391</v>
      </c>
      <c r="D57" s="141"/>
      <c r="E57" s="141"/>
      <c r="F57" s="141"/>
      <c r="G57" s="141"/>
      <c r="H57" s="144">
        <v>23</v>
      </c>
      <c r="I57" s="144">
        <v>23</v>
      </c>
      <c r="J57" s="141"/>
      <c r="K57" s="142"/>
      <c r="L57" s="142"/>
      <c r="M57" s="131"/>
      <c r="N57" s="131"/>
      <c r="O57" s="131"/>
    </row>
    <row r="58" spans="1:18" ht="15.75" customHeight="1" thickBot="1">
      <c r="A58" s="82"/>
      <c r="B58" s="82"/>
      <c r="C58" s="140" t="s">
        <v>360</v>
      </c>
      <c r="D58" s="137"/>
      <c r="E58" s="137"/>
      <c r="F58" s="137"/>
      <c r="G58" s="137"/>
      <c r="H58" s="157"/>
      <c r="I58" s="157"/>
      <c r="J58" s="137"/>
      <c r="K58" s="138">
        <v>10</v>
      </c>
      <c r="L58" s="138">
        <v>10</v>
      </c>
      <c r="M58" s="126"/>
      <c r="N58" s="126"/>
      <c r="O58" s="126"/>
    </row>
    <row r="59" spans="1:18" ht="27">
      <c r="A59" s="83"/>
      <c r="B59" s="83" t="s">
        <v>200</v>
      </c>
      <c r="C59" s="83" t="s">
        <v>199</v>
      </c>
      <c r="D59" s="72">
        <f>E59/F59</f>
        <v>0.92682926829268297</v>
      </c>
      <c r="E59" s="93">
        <f>H59+K59</f>
        <v>76</v>
      </c>
      <c r="F59" s="93">
        <f>I59+L59</f>
        <v>82</v>
      </c>
      <c r="G59" s="73">
        <f>H59/I59</f>
        <v>0.91304347826086951</v>
      </c>
      <c r="H59" s="95">
        <f>H60</f>
        <v>21</v>
      </c>
      <c r="I59" s="95">
        <f>I60</f>
        <v>23</v>
      </c>
      <c r="J59" s="73">
        <f>K59/L59</f>
        <v>0.93220338983050843</v>
      </c>
      <c r="K59" s="97">
        <f>SUM(K60:K62)</f>
        <v>55</v>
      </c>
      <c r="L59" s="97">
        <f>SUM(L60:L62)</f>
        <v>59</v>
      </c>
      <c r="M59" s="124"/>
      <c r="N59" s="124"/>
      <c r="O59" s="124"/>
      <c r="P59" s="156" t="s">
        <v>397</v>
      </c>
    </row>
    <row r="60" spans="1:18" ht="27">
      <c r="A60" s="85"/>
      <c r="B60" s="86"/>
      <c r="C60" s="151" t="s">
        <v>13</v>
      </c>
      <c r="D60" s="145"/>
      <c r="E60" s="145"/>
      <c r="F60" s="145"/>
      <c r="G60" s="145"/>
      <c r="H60" s="146">
        <v>21</v>
      </c>
      <c r="I60" s="146">
        <v>23</v>
      </c>
      <c r="J60" s="145"/>
      <c r="K60" s="147"/>
      <c r="L60" s="147"/>
      <c r="M60" s="124" t="s">
        <v>394</v>
      </c>
      <c r="N60" s="124" t="s">
        <v>395</v>
      </c>
      <c r="O60" s="124" t="s">
        <v>396</v>
      </c>
      <c r="P60" s="155" t="s">
        <v>398</v>
      </c>
      <c r="R60" s="168">
        <v>1</v>
      </c>
    </row>
    <row r="61" spans="1:18" ht="54">
      <c r="A61" s="87"/>
      <c r="B61" s="87"/>
      <c r="C61" s="152" t="s">
        <v>392</v>
      </c>
      <c r="D61" s="148"/>
      <c r="E61" s="148"/>
      <c r="F61" s="148"/>
      <c r="G61" s="148"/>
      <c r="H61" s="162"/>
      <c r="I61" s="162"/>
      <c r="J61" s="148"/>
      <c r="K61" s="150">
        <v>42</v>
      </c>
      <c r="L61" s="150">
        <v>46</v>
      </c>
      <c r="M61" s="125" t="s">
        <v>201</v>
      </c>
      <c r="N61" s="125" t="s">
        <v>202</v>
      </c>
      <c r="O61" s="125" t="s">
        <v>203</v>
      </c>
    </row>
    <row r="62" spans="1:18" ht="17.25" thickBot="1">
      <c r="A62" s="82"/>
      <c r="B62" s="82"/>
      <c r="C62" s="140" t="s">
        <v>393</v>
      </c>
      <c r="D62" s="137"/>
      <c r="E62" s="137"/>
      <c r="F62" s="137"/>
      <c r="G62" s="137"/>
      <c r="H62" s="157"/>
      <c r="I62" s="157"/>
      <c r="J62" s="137"/>
      <c r="K62" s="138">
        <v>13</v>
      </c>
      <c r="L62" s="138">
        <v>13</v>
      </c>
      <c r="M62" s="126"/>
      <c r="N62" s="126"/>
      <c r="O62" s="126"/>
    </row>
    <row r="63" spans="1:18" ht="17.25">
      <c r="A63" s="83"/>
      <c r="B63" s="83" t="s">
        <v>204</v>
      </c>
      <c r="C63" s="83" t="s">
        <v>199</v>
      </c>
      <c r="D63" s="72">
        <f>E63/F63</f>
        <v>0.89772727272727271</v>
      </c>
      <c r="E63" s="93">
        <f>H63+K63</f>
        <v>79</v>
      </c>
      <c r="F63" s="93">
        <f>I63+L63</f>
        <v>88</v>
      </c>
      <c r="G63" s="72">
        <f>H63/I63</f>
        <v>0.91304347826086951</v>
      </c>
      <c r="H63" s="96">
        <f>H64</f>
        <v>21</v>
      </c>
      <c r="I63" s="96">
        <f>I64</f>
        <v>23</v>
      </c>
      <c r="J63" s="72">
        <f>K63/L63</f>
        <v>0.89230769230769236</v>
      </c>
      <c r="K63" s="96">
        <f>SUM(K64:K67)</f>
        <v>58</v>
      </c>
      <c r="L63" s="96">
        <f>SUM(L64:L67)</f>
        <v>65</v>
      </c>
      <c r="M63" s="124"/>
      <c r="N63" s="124"/>
      <c r="O63" s="124"/>
    </row>
    <row r="64" spans="1:18" ht="27">
      <c r="A64" s="85"/>
      <c r="B64" s="86"/>
      <c r="C64" s="151" t="s">
        <v>399</v>
      </c>
      <c r="D64" s="145"/>
      <c r="E64" s="145"/>
      <c r="F64" s="145"/>
      <c r="G64" s="145"/>
      <c r="H64" s="146">
        <v>21</v>
      </c>
      <c r="I64" s="146">
        <v>23</v>
      </c>
      <c r="J64" s="145"/>
      <c r="K64" s="147"/>
      <c r="L64" s="147"/>
      <c r="M64" s="124" t="s">
        <v>401</v>
      </c>
      <c r="N64" s="124" t="s">
        <v>402</v>
      </c>
      <c r="O64" s="124" t="s">
        <v>477</v>
      </c>
      <c r="Q64" s="168">
        <v>1</v>
      </c>
    </row>
    <row r="65" spans="1:17" ht="67.5">
      <c r="A65" s="87"/>
      <c r="B65" s="87"/>
      <c r="C65" s="152" t="s">
        <v>360</v>
      </c>
      <c r="D65" s="148"/>
      <c r="E65" s="148"/>
      <c r="F65" s="148"/>
      <c r="G65" s="148"/>
      <c r="H65" s="162"/>
      <c r="I65" s="162"/>
      <c r="J65" s="148"/>
      <c r="K65" s="150">
        <v>5</v>
      </c>
      <c r="L65" s="150">
        <v>10</v>
      </c>
      <c r="M65" s="125" t="s">
        <v>205</v>
      </c>
      <c r="N65" s="125" t="s">
        <v>206</v>
      </c>
      <c r="O65" s="129" t="s">
        <v>207</v>
      </c>
      <c r="Q65" s="168">
        <v>5</v>
      </c>
    </row>
    <row r="66" spans="1:17" ht="27">
      <c r="A66" s="87"/>
      <c r="B66" s="87"/>
      <c r="C66" s="152" t="s">
        <v>343</v>
      </c>
      <c r="D66" s="148"/>
      <c r="E66" s="148"/>
      <c r="F66" s="148"/>
      <c r="G66" s="148"/>
      <c r="H66" s="162"/>
      <c r="I66" s="162"/>
      <c r="J66" s="148"/>
      <c r="K66" s="150">
        <v>40</v>
      </c>
      <c r="L66" s="150">
        <v>42</v>
      </c>
      <c r="M66" s="125" t="s">
        <v>208</v>
      </c>
      <c r="N66" s="125" t="s">
        <v>209</v>
      </c>
      <c r="O66" s="125" t="s">
        <v>210</v>
      </c>
    </row>
    <row r="67" spans="1:17" ht="17.25" thickBot="1">
      <c r="A67" s="82"/>
      <c r="B67" s="82"/>
      <c r="C67" s="140" t="s">
        <v>400</v>
      </c>
      <c r="D67" s="137"/>
      <c r="E67" s="137"/>
      <c r="F67" s="137"/>
      <c r="G67" s="137"/>
      <c r="H67" s="157"/>
      <c r="I67" s="157"/>
      <c r="J67" s="137"/>
      <c r="K67" s="138">
        <v>13</v>
      </c>
      <c r="L67" s="138">
        <v>13</v>
      </c>
      <c r="M67" s="126"/>
      <c r="N67" s="126"/>
      <c r="O67" s="126"/>
    </row>
    <row r="68" spans="1:17" ht="17.25">
      <c r="A68" s="83"/>
      <c r="B68" s="83" t="s">
        <v>211</v>
      </c>
      <c r="C68" s="83" t="s">
        <v>199</v>
      </c>
      <c r="D68" s="72">
        <f>E68/F68</f>
        <v>0.98666666666666669</v>
      </c>
      <c r="E68" s="93">
        <f>H68+K68</f>
        <v>74</v>
      </c>
      <c r="F68" s="93">
        <f>I68+L68</f>
        <v>75</v>
      </c>
      <c r="G68" s="73">
        <f>H68/I68</f>
        <v>1</v>
      </c>
      <c r="H68" s="95">
        <f>H69</f>
        <v>23</v>
      </c>
      <c r="I68" s="95">
        <f>I69</f>
        <v>23</v>
      </c>
      <c r="J68" s="73">
        <f>K68/L68</f>
        <v>0.98076923076923073</v>
      </c>
      <c r="K68" s="97">
        <f>SUM(K69:K71)</f>
        <v>51</v>
      </c>
      <c r="L68" s="97">
        <f>SUM(L69:L71)</f>
        <v>52</v>
      </c>
      <c r="M68" s="124"/>
      <c r="N68" s="124"/>
      <c r="O68" s="124"/>
    </row>
    <row r="69" spans="1:17" ht="16.5">
      <c r="A69" s="85"/>
      <c r="B69" s="86"/>
      <c r="C69" s="151" t="s">
        <v>13</v>
      </c>
      <c r="D69" s="145"/>
      <c r="E69" s="145"/>
      <c r="F69" s="145"/>
      <c r="G69" s="145"/>
      <c r="H69" s="146">
        <v>23</v>
      </c>
      <c r="I69" s="146">
        <v>23</v>
      </c>
      <c r="J69" s="145"/>
      <c r="K69" s="147"/>
      <c r="L69" s="147"/>
      <c r="M69" s="124"/>
      <c r="N69" s="124"/>
      <c r="O69" s="124"/>
    </row>
    <row r="70" spans="1:17" ht="16.5">
      <c r="A70" s="87"/>
      <c r="B70" s="87"/>
      <c r="C70" s="152" t="s">
        <v>360</v>
      </c>
      <c r="D70" s="148"/>
      <c r="E70" s="148"/>
      <c r="F70" s="148"/>
      <c r="G70" s="148"/>
      <c r="H70" s="162"/>
      <c r="I70" s="162"/>
      <c r="J70" s="148"/>
      <c r="K70" s="150">
        <v>10</v>
      </c>
      <c r="L70" s="150">
        <v>10</v>
      </c>
      <c r="M70" s="132"/>
      <c r="N70" s="134"/>
      <c r="O70" s="132"/>
    </row>
    <row r="71" spans="1:17" ht="17.25" thickBot="1">
      <c r="A71" s="82"/>
      <c r="B71" s="82"/>
      <c r="C71" s="140" t="s">
        <v>403</v>
      </c>
      <c r="D71" s="137"/>
      <c r="E71" s="137"/>
      <c r="F71" s="137"/>
      <c r="G71" s="137"/>
      <c r="H71" s="157"/>
      <c r="I71" s="157"/>
      <c r="J71" s="137"/>
      <c r="K71" s="138">
        <v>41</v>
      </c>
      <c r="L71" s="138">
        <v>42</v>
      </c>
      <c r="M71" s="126" t="s">
        <v>212</v>
      </c>
      <c r="N71" s="135" t="s">
        <v>213</v>
      </c>
      <c r="O71" s="133" t="s">
        <v>197</v>
      </c>
      <c r="Q71" s="168">
        <v>1</v>
      </c>
    </row>
    <row r="72" spans="1:17" ht="17.25">
      <c r="A72" s="83"/>
      <c r="B72" s="83" t="s">
        <v>214</v>
      </c>
      <c r="C72" s="83" t="s">
        <v>215</v>
      </c>
      <c r="D72" s="72">
        <f>E72/F72</f>
        <v>1</v>
      </c>
      <c r="E72" s="93">
        <f>H72+K72</f>
        <v>79</v>
      </c>
      <c r="F72" s="93">
        <f>I72+L72</f>
        <v>79</v>
      </c>
      <c r="G72" s="73">
        <f>H72/I72</f>
        <v>1</v>
      </c>
      <c r="H72" s="95">
        <f>H73</f>
        <v>23</v>
      </c>
      <c r="I72" s="95">
        <f>I73</f>
        <v>23</v>
      </c>
      <c r="J72" s="73">
        <f>K72/L72</f>
        <v>1</v>
      </c>
      <c r="K72" s="97">
        <f>SUM(K73:K75)</f>
        <v>56</v>
      </c>
      <c r="L72" s="97">
        <f>SUM(L73:L75)</f>
        <v>56</v>
      </c>
      <c r="M72" s="130"/>
      <c r="N72" s="130"/>
      <c r="O72" s="130"/>
    </row>
    <row r="73" spans="1:17" ht="16.5">
      <c r="A73" s="85"/>
      <c r="B73" s="86"/>
      <c r="C73" s="151" t="s">
        <v>391</v>
      </c>
      <c r="D73" s="145"/>
      <c r="E73" s="145"/>
      <c r="F73" s="145"/>
      <c r="G73" s="145"/>
      <c r="H73" s="146">
        <v>23</v>
      </c>
      <c r="I73" s="146">
        <v>23</v>
      </c>
      <c r="J73" s="145"/>
      <c r="K73" s="147"/>
      <c r="L73" s="147"/>
      <c r="M73" s="130"/>
      <c r="N73" s="130"/>
      <c r="O73" s="130"/>
    </row>
    <row r="74" spans="1:17" ht="16.5">
      <c r="A74" s="87"/>
      <c r="B74" s="87"/>
      <c r="C74" s="152" t="s">
        <v>360</v>
      </c>
      <c r="D74" s="148"/>
      <c r="E74" s="148"/>
      <c r="F74" s="148"/>
      <c r="G74" s="148"/>
      <c r="H74" s="162"/>
      <c r="I74" s="162"/>
      <c r="J74" s="148"/>
      <c r="K74" s="150">
        <v>10</v>
      </c>
      <c r="L74" s="150">
        <v>10</v>
      </c>
      <c r="M74" s="125"/>
      <c r="N74" s="125"/>
      <c r="O74" s="125"/>
    </row>
    <row r="75" spans="1:17" ht="17.25" thickBot="1">
      <c r="A75" s="82"/>
      <c r="B75" s="82"/>
      <c r="C75" s="140" t="s">
        <v>404</v>
      </c>
      <c r="D75" s="137"/>
      <c r="E75" s="137"/>
      <c r="F75" s="137"/>
      <c r="G75" s="137"/>
      <c r="H75" s="157"/>
      <c r="I75" s="157"/>
      <c r="J75" s="137"/>
      <c r="K75" s="138">
        <v>46</v>
      </c>
      <c r="L75" s="138">
        <v>46</v>
      </c>
      <c r="M75" s="126"/>
      <c r="N75" s="126"/>
      <c r="O75" s="126"/>
    </row>
    <row r="76" spans="1:17" ht="15.75" customHeight="1">
      <c r="A76" s="83"/>
      <c r="B76" s="83" t="s">
        <v>216</v>
      </c>
      <c r="C76" s="83" t="s">
        <v>199</v>
      </c>
      <c r="D76" s="72">
        <f>E76/F76</f>
        <v>0.95652173913043481</v>
      </c>
      <c r="E76" s="93">
        <f>H76+K76</f>
        <v>88</v>
      </c>
      <c r="F76" s="93">
        <f>I76+L76</f>
        <v>92</v>
      </c>
      <c r="G76" s="72">
        <f>H76/I76</f>
        <v>0.95652173913043481</v>
      </c>
      <c r="H76" s="96">
        <f>H77</f>
        <v>22</v>
      </c>
      <c r="I76" s="96">
        <f>I77</f>
        <v>23</v>
      </c>
      <c r="J76" s="72">
        <f>K76/L76</f>
        <v>0.95652173913043481</v>
      </c>
      <c r="K76" s="96">
        <f>SUM(K77:K80)</f>
        <v>66</v>
      </c>
      <c r="L76" s="96">
        <f>SUM(L77:L80)</f>
        <v>69</v>
      </c>
      <c r="M76" s="130"/>
      <c r="N76" s="130"/>
      <c r="O76" s="130"/>
    </row>
    <row r="77" spans="1:17" ht="15.75" customHeight="1">
      <c r="A77" s="85"/>
      <c r="B77" s="86"/>
      <c r="C77" s="151" t="s">
        <v>350</v>
      </c>
      <c r="D77" s="145"/>
      <c r="E77" s="145"/>
      <c r="F77" s="145"/>
      <c r="G77" s="145"/>
      <c r="H77" s="146">
        <v>22</v>
      </c>
      <c r="I77" s="146">
        <v>23</v>
      </c>
      <c r="J77" s="145"/>
      <c r="K77" s="147"/>
      <c r="L77" s="147"/>
      <c r="M77" s="130" t="s">
        <v>406</v>
      </c>
      <c r="N77" s="130" t="s">
        <v>407</v>
      </c>
      <c r="O77" s="130" t="s">
        <v>312</v>
      </c>
    </row>
    <row r="78" spans="1:17" ht="15.75" customHeight="1">
      <c r="A78" s="87"/>
      <c r="B78" s="87"/>
      <c r="C78" s="152" t="s">
        <v>405</v>
      </c>
      <c r="D78" s="148"/>
      <c r="E78" s="148"/>
      <c r="F78" s="148"/>
      <c r="G78" s="148"/>
      <c r="H78" s="162"/>
      <c r="I78" s="162"/>
      <c r="J78" s="148"/>
      <c r="K78" s="150">
        <v>9</v>
      </c>
      <c r="L78" s="150">
        <v>10</v>
      </c>
      <c r="M78" s="132" t="s">
        <v>217</v>
      </c>
      <c r="N78" s="132" t="s">
        <v>218</v>
      </c>
      <c r="O78" s="136" t="s">
        <v>147</v>
      </c>
      <c r="Q78" s="168">
        <v>1</v>
      </c>
    </row>
    <row r="79" spans="1:17" ht="15.75" customHeight="1">
      <c r="A79" s="87"/>
      <c r="B79" s="87"/>
      <c r="C79" s="152" t="s">
        <v>383</v>
      </c>
      <c r="D79" s="148"/>
      <c r="E79" s="148"/>
      <c r="F79" s="148"/>
      <c r="G79" s="148"/>
      <c r="H79" s="162"/>
      <c r="I79" s="162"/>
      <c r="J79" s="148"/>
      <c r="K79" s="150">
        <v>45</v>
      </c>
      <c r="L79" s="150">
        <v>46</v>
      </c>
      <c r="M79" s="132" t="s">
        <v>193</v>
      </c>
      <c r="N79" s="132" t="s">
        <v>194</v>
      </c>
      <c r="O79" s="136" t="s">
        <v>147</v>
      </c>
      <c r="Q79" s="168">
        <v>1</v>
      </c>
    </row>
    <row r="80" spans="1:17" ht="15.75" customHeight="1" thickBot="1">
      <c r="A80" s="82"/>
      <c r="B80" s="82"/>
      <c r="C80" s="140" t="s">
        <v>370</v>
      </c>
      <c r="D80" s="137"/>
      <c r="E80" s="137"/>
      <c r="F80" s="137"/>
      <c r="G80" s="137"/>
      <c r="H80" s="157"/>
      <c r="I80" s="157"/>
      <c r="J80" s="137"/>
      <c r="K80" s="138">
        <v>12</v>
      </c>
      <c r="L80" s="138">
        <v>13</v>
      </c>
      <c r="M80" s="126" t="s">
        <v>196</v>
      </c>
      <c r="N80" s="126" t="s">
        <v>194</v>
      </c>
      <c r="O80" s="133" t="s">
        <v>147</v>
      </c>
      <c r="Q80" s="168">
        <v>1</v>
      </c>
    </row>
    <row r="81" spans="1:18" ht="15.75" customHeight="1">
      <c r="A81" s="83"/>
      <c r="B81" s="83" t="s">
        <v>219</v>
      </c>
      <c r="C81" s="83" t="s">
        <v>148</v>
      </c>
      <c r="D81" s="72">
        <f>E81/F81</f>
        <v>0.95652173913043481</v>
      </c>
      <c r="E81" s="93">
        <f>H81+K81</f>
        <v>66</v>
      </c>
      <c r="F81" s="93">
        <f>I81+L81</f>
        <v>69</v>
      </c>
      <c r="G81" s="73">
        <f>H81/I81</f>
        <v>0.94736842105263153</v>
      </c>
      <c r="H81" s="95">
        <f>H82</f>
        <v>18</v>
      </c>
      <c r="I81" s="95">
        <f>I82</f>
        <v>19</v>
      </c>
      <c r="J81" s="73">
        <f>K81/L81</f>
        <v>0.96</v>
      </c>
      <c r="K81" s="97">
        <f>SUM(K82:K84)</f>
        <v>48</v>
      </c>
      <c r="L81" s="97">
        <f>SUM(L82:L84)</f>
        <v>50</v>
      </c>
      <c r="M81" s="130"/>
      <c r="N81" s="130"/>
      <c r="O81" s="130"/>
    </row>
    <row r="82" spans="1:18" ht="15.75" customHeight="1">
      <c r="A82" s="85"/>
      <c r="B82" s="86"/>
      <c r="C82" s="151" t="s">
        <v>13</v>
      </c>
      <c r="D82" s="145"/>
      <c r="E82" s="145"/>
      <c r="F82" s="145"/>
      <c r="G82" s="145"/>
      <c r="H82" s="146">
        <v>18</v>
      </c>
      <c r="I82" s="146">
        <v>19</v>
      </c>
      <c r="J82" s="145"/>
      <c r="K82" s="147"/>
      <c r="L82" s="147"/>
      <c r="M82" s="130" t="s">
        <v>410</v>
      </c>
      <c r="N82" s="130" t="s">
        <v>411</v>
      </c>
      <c r="O82" s="130" t="s">
        <v>312</v>
      </c>
    </row>
    <row r="83" spans="1:18" ht="33">
      <c r="A83" s="87"/>
      <c r="B83" s="89" t="s">
        <v>409</v>
      </c>
      <c r="C83" s="152" t="s">
        <v>408</v>
      </c>
      <c r="D83" s="148"/>
      <c r="E83" s="148"/>
      <c r="F83" s="148"/>
      <c r="G83" s="148"/>
      <c r="H83" s="162"/>
      <c r="I83" s="162"/>
      <c r="J83" s="148"/>
      <c r="K83" s="150">
        <v>36</v>
      </c>
      <c r="L83" s="150">
        <v>38</v>
      </c>
      <c r="M83" s="125" t="s">
        <v>220</v>
      </c>
      <c r="N83" s="125" t="s">
        <v>221</v>
      </c>
      <c r="O83" s="125" t="s">
        <v>222</v>
      </c>
    </row>
    <row r="84" spans="1:18" ht="15.75" customHeight="1" thickBot="1">
      <c r="A84" s="82"/>
      <c r="B84" s="82"/>
      <c r="C84" s="140" t="s">
        <v>370</v>
      </c>
      <c r="D84" s="137"/>
      <c r="E84" s="137"/>
      <c r="F84" s="137"/>
      <c r="G84" s="137"/>
      <c r="H84" s="157"/>
      <c r="I84" s="157"/>
      <c r="J84" s="137"/>
      <c r="K84" s="138">
        <v>12</v>
      </c>
      <c r="L84" s="138">
        <v>12</v>
      </c>
      <c r="M84" s="126"/>
      <c r="N84" s="126"/>
      <c r="O84" s="126"/>
    </row>
    <row r="85" spans="1:18" ht="17.25">
      <c r="A85" s="83"/>
      <c r="B85" s="83" t="s">
        <v>223</v>
      </c>
      <c r="C85" s="83" t="s">
        <v>224</v>
      </c>
      <c r="D85" s="72">
        <f>E85/F85</f>
        <v>0.94827586206896552</v>
      </c>
      <c r="E85" s="93">
        <f>H85+K85</f>
        <v>55</v>
      </c>
      <c r="F85" s="93">
        <f>I85+L85</f>
        <v>58</v>
      </c>
      <c r="G85" s="73">
        <f>H85/I85</f>
        <v>1</v>
      </c>
      <c r="H85" s="95">
        <f>H86</f>
        <v>21</v>
      </c>
      <c r="I85" s="95">
        <f>I86</f>
        <v>21</v>
      </c>
      <c r="J85" s="73">
        <f>K85/L85</f>
        <v>0.91891891891891897</v>
      </c>
      <c r="K85" s="96">
        <f>SUM(K86:K87)</f>
        <v>34</v>
      </c>
      <c r="L85" s="96">
        <f>SUM(L86:L87)</f>
        <v>37</v>
      </c>
      <c r="M85" s="124"/>
      <c r="N85" s="124"/>
      <c r="O85" s="124"/>
    </row>
    <row r="86" spans="1:18" ht="16.5">
      <c r="A86" s="84"/>
      <c r="B86" s="81" t="s">
        <v>430</v>
      </c>
      <c r="C86" s="143" t="s">
        <v>412</v>
      </c>
      <c r="D86" s="141"/>
      <c r="E86" s="141"/>
      <c r="F86" s="141"/>
      <c r="G86" s="141"/>
      <c r="H86" s="144">
        <v>21</v>
      </c>
      <c r="I86" s="144">
        <v>21</v>
      </c>
      <c r="J86" s="141"/>
      <c r="K86" s="142"/>
      <c r="L86" s="142"/>
      <c r="M86" s="123"/>
      <c r="N86" s="123"/>
      <c r="O86" s="123"/>
    </row>
    <row r="87" spans="1:18" ht="41.25" thickBot="1">
      <c r="A87" s="82"/>
      <c r="B87" s="91" t="s">
        <v>431</v>
      </c>
      <c r="C87" s="140" t="s">
        <v>380</v>
      </c>
      <c r="D87" s="137"/>
      <c r="E87" s="137"/>
      <c r="F87" s="137"/>
      <c r="G87" s="137"/>
      <c r="H87" s="157"/>
      <c r="I87" s="157"/>
      <c r="J87" s="137"/>
      <c r="K87" s="138">
        <v>34</v>
      </c>
      <c r="L87" s="138">
        <v>37</v>
      </c>
      <c r="M87" s="120" t="s">
        <v>225</v>
      </c>
      <c r="N87" s="120" t="s">
        <v>226</v>
      </c>
      <c r="O87" s="128" t="s">
        <v>227</v>
      </c>
      <c r="Q87" s="168">
        <v>3</v>
      </c>
    </row>
    <row r="88" spans="1:18" ht="15.75" customHeight="1">
      <c r="Q88" s="168">
        <f>SUM(Q6:Q87)</f>
        <v>34</v>
      </c>
      <c r="R88" s="168">
        <f>SUM(R6:R87)</f>
        <v>7</v>
      </c>
    </row>
    <row r="89" spans="1:18" ht="15.75" customHeight="1">
      <c r="P89" s="153" t="s">
        <v>463</v>
      </c>
      <c r="Q89" s="167" t="s">
        <v>462</v>
      </c>
    </row>
  </sheetData>
  <mergeCells count="9">
    <mergeCell ref="M3:O3"/>
    <mergeCell ref="E3:E4"/>
    <mergeCell ref="F3:F4"/>
    <mergeCell ref="A3:A4"/>
    <mergeCell ref="B3:B4"/>
    <mergeCell ref="C3:C4"/>
    <mergeCell ref="D3:D4"/>
    <mergeCell ref="G3:I3"/>
    <mergeCell ref="J3:L3"/>
  </mergeCells>
  <phoneticPr fontId="4" type="noConversion"/>
  <printOptions horizontalCentered="1" gridLines="1"/>
  <pageMargins left="0.7" right="0.7" top="0.75" bottom="0.75" header="0" footer="0"/>
  <pageSetup paperSize="9" scale="4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workbookViewId="0">
      <pane ySplit="1" topLeftCell="A2" activePane="bottomLeft" state="frozen"/>
      <selection pane="bottomLeft" activeCell="A18" sqref="A18"/>
    </sheetView>
  </sheetViews>
  <sheetFormatPr defaultColWidth="11.125" defaultRowHeight="13.5"/>
  <cols>
    <col min="1" max="1" width="16" style="3" customWidth="1"/>
    <col min="2" max="3" width="11.125" style="2"/>
    <col min="4" max="4" width="13.375" style="2" bestFit="1" customWidth="1"/>
    <col min="5" max="5" width="15.5" style="2" customWidth="1"/>
    <col min="6" max="6" width="12.875" style="2" customWidth="1"/>
    <col min="7" max="7" width="68.125" style="3" customWidth="1"/>
    <col min="8" max="8" width="11.125" style="2"/>
    <col min="9" max="9" width="11.125" style="3"/>
    <col min="10" max="10" width="21.875" style="3" customWidth="1"/>
    <col min="11" max="11" width="11.125" style="2"/>
    <col min="12" max="16384" width="11.125" style="3"/>
  </cols>
  <sheetData>
    <row r="1" spans="1:1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228</v>
      </c>
      <c r="I1" s="3" t="s">
        <v>229</v>
      </c>
      <c r="J1" s="3" t="s">
        <v>230</v>
      </c>
      <c r="K1" s="2" t="s">
        <v>521</v>
      </c>
    </row>
    <row r="2" spans="1:11" ht="16.5">
      <c r="A2" s="4" t="s">
        <v>231</v>
      </c>
      <c r="B2" s="4"/>
      <c r="C2" s="4"/>
      <c r="D2" s="4"/>
      <c r="E2" s="4"/>
      <c r="F2" s="4"/>
      <c r="G2" s="4"/>
    </row>
    <row r="3" spans="1:11" ht="67.5">
      <c r="A3" s="4"/>
      <c r="B3" s="4"/>
      <c r="C3" s="4"/>
      <c r="D3" s="4"/>
      <c r="E3" s="4"/>
      <c r="F3" s="4"/>
      <c r="G3" s="5" t="s">
        <v>465</v>
      </c>
    </row>
    <row r="4" spans="1:11">
      <c r="A4" s="3" t="s">
        <v>232</v>
      </c>
      <c r="B4" s="2">
        <v>210</v>
      </c>
      <c r="C4" s="2" t="s">
        <v>233</v>
      </c>
      <c r="D4" s="2" t="s">
        <v>519</v>
      </c>
      <c r="E4" s="2" t="s">
        <v>495</v>
      </c>
      <c r="F4" s="2" t="s">
        <v>7</v>
      </c>
      <c r="G4" s="17">
        <v>23</v>
      </c>
      <c r="K4" s="2">
        <v>1</v>
      </c>
    </row>
    <row r="5" spans="1:11">
      <c r="A5" s="3" t="s">
        <v>234</v>
      </c>
      <c r="C5" s="2" t="s">
        <v>235</v>
      </c>
      <c r="D5" s="2" t="s">
        <v>519</v>
      </c>
      <c r="E5" s="2" t="s">
        <v>496</v>
      </c>
      <c r="F5" s="2" t="s">
        <v>8</v>
      </c>
      <c r="G5" s="17">
        <v>23</v>
      </c>
      <c r="K5" s="2">
        <v>1</v>
      </c>
    </row>
    <row r="6" spans="1:11">
      <c r="B6" s="2">
        <v>211</v>
      </c>
      <c r="C6" s="2" t="s">
        <v>233</v>
      </c>
      <c r="D6" s="2" t="s">
        <v>519</v>
      </c>
      <c r="E6" s="2" t="s">
        <v>495</v>
      </c>
      <c r="F6" s="2" t="s">
        <v>9</v>
      </c>
      <c r="G6" s="17">
        <v>21</v>
      </c>
      <c r="H6" s="2">
        <v>2</v>
      </c>
      <c r="I6" s="3" t="s">
        <v>236</v>
      </c>
      <c r="J6" s="3" t="s">
        <v>237</v>
      </c>
      <c r="K6" s="2">
        <v>1</v>
      </c>
    </row>
    <row r="7" spans="1:11">
      <c r="C7" s="2" t="s">
        <v>238</v>
      </c>
      <c r="D7" s="2" t="s">
        <v>519</v>
      </c>
      <c r="E7" s="2" t="s">
        <v>496</v>
      </c>
      <c r="F7" s="2" t="s">
        <v>10</v>
      </c>
      <c r="G7" s="17">
        <v>23</v>
      </c>
      <c r="K7" s="2">
        <v>1</v>
      </c>
    </row>
    <row r="8" spans="1:11">
      <c r="B8" s="2">
        <v>212</v>
      </c>
      <c r="C8" s="2" t="s">
        <v>233</v>
      </c>
      <c r="D8" s="2" t="s">
        <v>519</v>
      </c>
      <c r="E8" s="2" t="s">
        <v>495</v>
      </c>
      <c r="F8" s="2" t="s">
        <v>11</v>
      </c>
      <c r="G8" s="17">
        <v>22</v>
      </c>
      <c r="H8" s="2">
        <v>1</v>
      </c>
      <c r="I8" s="7" t="s">
        <v>239</v>
      </c>
      <c r="J8" s="3" t="s">
        <v>240</v>
      </c>
      <c r="K8" s="2">
        <v>1</v>
      </c>
    </row>
    <row r="9" spans="1:11">
      <c r="C9" s="2" t="s">
        <v>238</v>
      </c>
      <c r="D9" s="2" t="s">
        <v>519</v>
      </c>
      <c r="E9" s="2" t="s">
        <v>496</v>
      </c>
      <c r="F9" s="2" t="s">
        <v>12</v>
      </c>
      <c r="G9" s="17">
        <v>23</v>
      </c>
      <c r="K9" s="2">
        <v>1</v>
      </c>
    </row>
    <row r="10" spans="1:11">
      <c r="B10" s="2">
        <v>213</v>
      </c>
      <c r="C10" s="2" t="s">
        <v>241</v>
      </c>
      <c r="D10" s="2" t="s">
        <v>519</v>
      </c>
      <c r="E10" s="2" t="s">
        <v>495</v>
      </c>
      <c r="F10" s="2" t="s">
        <v>14</v>
      </c>
      <c r="G10" s="17">
        <v>23</v>
      </c>
      <c r="K10" s="2">
        <v>1</v>
      </c>
    </row>
    <row r="11" spans="1:11" ht="27">
      <c r="C11" s="2" t="s">
        <v>235</v>
      </c>
      <c r="D11" s="2" t="s">
        <v>519</v>
      </c>
      <c r="E11" s="2" t="s">
        <v>496</v>
      </c>
      <c r="F11" s="2" t="s">
        <v>15</v>
      </c>
      <c r="G11" s="17">
        <v>23</v>
      </c>
      <c r="I11" s="6" t="s">
        <v>242</v>
      </c>
      <c r="J11" s="6" t="s">
        <v>243</v>
      </c>
      <c r="K11" s="2">
        <v>1</v>
      </c>
    </row>
    <row r="12" spans="1:11">
      <c r="B12" s="2">
        <v>214</v>
      </c>
      <c r="C12" s="2" t="s">
        <v>233</v>
      </c>
      <c r="D12" s="2" t="s">
        <v>519</v>
      </c>
      <c r="E12" s="2" t="s">
        <v>497</v>
      </c>
      <c r="F12" s="2" t="s">
        <v>16</v>
      </c>
      <c r="G12" s="17">
        <v>22</v>
      </c>
      <c r="H12" s="2">
        <v>1</v>
      </c>
      <c r="I12" s="7" t="s">
        <v>244</v>
      </c>
      <c r="J12" s="3" t="s">
        <v>240</v>
      </c>
      <c r="K12" s="2">
        <v>1</v>
      </c>
    </row>
    <row r="13" spans="1:11">
      <c r="C13" s="2" t="s">
        <v>17</v>
      </c>
      <c r="D13" s="2" t="s">
        <v>519</v>
      </c>
      <c r="E13" s="2" t="s">
        <v>497</v>
      </c>
      <c r="F13" s="2" t="s">
        <v>18</v>
      </c>
      <c r="G13" s="17">
        <v>22</v>
      </c>
      <c r="H13" s="2">
        <v>1</v>
      </c>
      <c r="I13" s="7" t="s">
        <v>239</v>
      </c>
      <c r="J13" s="3" t="s">
        <v>88</v>
      </c>
      <c r="K13" s="2">
        <v>1</v>
      </c>
    </row>
    <row r="14" spans="1:11">
      <c r="C14" s="2" t="s">
        <v>19</v>
      </c>
      <c r="D14" s="2" t="s">
        <v>519</v>
      </c>
      <c r="E14" s="2" t="s">
        <v>497</v>
      </c>
      <c r="F14" s="2" t="s">
        <v>20</v>
      </c>
      <c r="G14" s="17">
        <v>22</v>
      </c>
      <c r="H14" s="2">
        <v>1</v>
      </c>
      <c r="I14" s="7" t="s">
        <v>245</v>
      </c>
      <c r="J14" s="3" t="s">
        <v>126</v>
      </c>
      <c r="K14" s="2">
        <v>1</v>
      </c>
    </row>
    <row r="15" spans="1:11" ht="27">
      <c r="C15" s="2" t="s">
        <v>21</v>
      </c>
      <c r="D15" s="2" t="s">
        <v>519</v>
      </c>
      <c r="E15" s="2" t="s">
        <v>498</v>
      </c>
      <c r="F15" s="2" t="s">
        <v>22</v>
      </c>
      <c r="G15" s="17">
        <v>20</v>
      </c>
      <c r="H15" s="2">
        <v>3</v>
      </c>
      <c r="I15" s="6" t="s">
        <v>246</v>
      </c>
      <c r="J15" s="6" t="s">
        <v>247</v>
      </c>
      <c r="K15" s="2">
        <v>1</v>
      </c>
    </row>
    <row r="16" spans="1:11">
      <c r="C16" s="2" t="s">
        <v>23</v>
      </c>
      <c r="D16" s="2" t="s">
        <v>519</v>
      </c>
      <c r="E16" s="2" t="s">
        <v>498</v>
      </c>
      <c r="F16" s="2" t="s">
        <v>24</v>
      </c>
      <c r="G16" s="17">
        <v>22</v>
      </c>
      <c r="H16" s="2">
        <v>1</v>
      </c>
      <c r="I16" s="7" t="s">
        <v>248</v>
      </c>
      <c r="J16" s="3" t="s">
        <v>126</v>
      </c>
      <c r="K16" s="2">
        <v>1</v>
      </c>
    </row>
    <row r="17" spans="1:13">
      <c r="B17" s="2">
        <v>215</v>
      </c>
      <c r="C17" s="2" t="s">
        <v>233</v>
      </c>
      <c r="D17" s="2" t="s">
        <v>519</v>
      </c>
      <c r="E17" s="2" t="s">
        <v>496</v>
      </c>
      <c r="F17" s="2" t="s">
        <v>25</v>
      </c>
      <c r="G17" s="17">
        <v>21</v>
      </c>
      <c r="H17" s="2">
        <v>2</v>
      </c>
      <c r="I17" s="3" t="s">
        <v>249</v>
      </c>
      <c r="J17" s="3" t="s">
        <v>250</v>
      </c>
      <c r="K17" s="2">
        <v>1</v>
      </c>
    </row>
    <row r="18" spans="1:13" ht="40.5">
      <c r="C18" s="2" t="s">
        <v>235</v>
      </c>
      <c r="D18" s="2" t="s">
        <v>519</v>
      </c>
      <c r="E18" s="2" t="s">
        <v>495</v>
      </c>
      <c r="F18" s="2" t="s">
        <v>26</v>
      </c>
      <c r="G18" s="17">
        <v>18</v>
      </c>
      <c r="H18" s="2">
        <v>5</v>
      </c>
      <c r="I18" s="6" t="s">
        <v>251</v>
      </c>
      <c r="J18" s="6" t="s">
        <v>252</v>
      </c>
      <c r="K18" s="2">
        <v>1</v>
      </c>
    </row>
    <row r="19" spans="1:13">
      <c r="B19" s="2">
        <v>216</v>
      </c>
      <c r="C19" s="2" t="s">
        <v>233</v>
      </c>
      <c r="D19" s="2" t="s">
        <v>519</v>
      </c>
      <c r="E19" s="2" t="s">
        <v>496</v>
      </c>
      <c r="F19" s="2" t="s">
        <v>27</v>
      </c>
      <c r="G19" s="17">
        <v>21</v>
      </c>
      <c r="H19" s="2">
        <v>2</v>
      </c>
      <c r="I19" s="3" t="s">
        <v>253</v>
      </c>
      <c r="J19" s="3" t="s">
        <v>254</v>
      </c>
      <c r="K19" s="2">
        <v>1</v>
      </c>
    </row>
    <row r="20" spans="1:13" ht="40.5">
      <c r="C20" s="2" t="s">
        <v>235</v>
      </c>
      <c r="D20" s="2" t="s">
        <v>519</v>
      </c>
      <c r="E20" s="2" t="s">
        <v>495</v>
      </c>
      <c r="F20" s="2" t="s">
        <v>28</v>
      </c>
      <c r="G20" s="17">
        <v>19</v>
      </c>
      <c r="H20" s="2">
        <v>4</v>
      </c>
      <c r="I20" s="6" t="s">
        <v>255</v>
      </c>
      <c r="J20" s="6" t="s">
        <v>256</v>
      </c>
      <c r="K20" s="2">
        <v>1</v>
      </c>
    </row>
    <row r="21" spans="1:13">
      <c r="B21" s="2">
        <v>217</v>
      </c>
      <c r="C21" s="2" t="s">
        <v>233</v>
      </c>
      <c r="D21" s="2" t="s">
        <v>519</v>
      </c>
      <c r="E21" s="2" t="s">
        <v>496</v>
      </c>
      <c r="F21" s="2" t="s">
        <v>29</v>
      </c>
      <c r="G21" s="17">
        <v>22</v>
      </c>
      <c r="H21" s="2">
        <v>1</v>
      </c>
      <c r="I21" s="7" t="s">
        <v>257</v>
      </c>
      <c r="K21" s="2">
        <v>1</v>
      </c>
    </row>
    <row r="22" spans="1:13" ht="27">
      <c r="C22" s="2" t="s">
        <v>235</v>
      </c>
      <c r="D22" s="2" t="s">
        <v>519</v>
      </c>
      <c r="E22" s="2" t="s">
        <v>495</v>
      </c>
      <c r="F22" s="2" t="s">
        <v>30</v>
      </c>
      <c r="G22" s="17">
        <v>19</v>
      </c>
      <c r="H22" s="2">
        <v>4</v>
      </c>
      <c r="I22" s="6" t="s">
        <v>258</v>
      </c>
      <c r="J22" s="6" t="s">
        <v>259</v>
      </c>
      <c r="K22" s="2">
        <v>1</v>
      </c>
    </row>
    <row r="23" spans="1:13">
      <c r="B23" s="2">
        <v>218</v>
      </c>
      <c r="C23" s="2" t="s">
        <v>233</v>
      </c>
      <c r="D23" s="2" t="s">
        <v>519</v>
      </c>
      <c r="E23" s="2" t="s">
        <v>496</v>
      </c>
      <c r="F23" s="8" t="s">
        <v>31</v>
      </c>
      <c r="G23" s="17" t="s">
        <v>310</v>
      </c>
      <c r="H23" s="2">
        <v>2</v>
      </c>
      <c r="I23" s="3" t="s">
        <v>260</v>
      </c>
      <c r="J23" s="3" t="s">
        <v>261</v>
      </c>
      <c r="K23" s="2">
        <v>1</v>
      </c>
      <c r="L23" s="3" t="s">
        <v>262</v>
      </c>
    </row>
    <row r="24" spans="1:13" ht="27">
      <c r="C24" s="2" t="s">
        <v>235</v>
      </c>
      <c r="D24" s="2" t="s">
        <v>519</v>
      </c>
      <c r="E24" s="2" t="s">
        <v>495</v>
      </c>
      <c r="F24" s="8" t="s">
        <v>32</v>
      </c>
      <c r="G24" s="17">
        <v>19</v>
      </c>
      <c r="H24" s="2">
        <v>3</v>
      </c>
      <c r="I24" s="6" t="s">
        <v>263</v>
      </c>
      <c r="J24" s="6" t="s">
        <v>264</v>
      </c>
      <c r="K24" s="2">
        <v>1</v>
      </c>
    </row>
    <row r="25" spans="1:13">
      <c r="B25" s="2">
        <v>219</v>
      </c>
      <c r="C25" s="2" t="s">
        <v>233</v>
      </c>
      <c r="D25" s="2" t="s">
        <v>519</v>
      </c>
      <c r="E25" s="2" t="s">
        <v>499</v>
      </c>
      <c r="F25" s="8" t="s">
        <v>33</v>
      </c>
      <c r="G25" s="17" t="s">
        <v>311</v>
      </c>
      <c r="H25" s="2">
        <v>1</v>
      </c>
      <c r="I25" s="3" t="s">
        <v>265</v>
      </c>
      <c r="J25" s="3" t="s">
        <v>312</v>
      </c>
      <c r="K25" s="2">
        <v>1</v>
      </c>
      <c r="L25" s="3" t="s">
        <v>266</v>
      </c>
    </row>
    <row r="26" spans="1:13">
      <c r="C26" s="2" t="s">
        <v>235</v>
      </c>
      <c r="D26" s="2" t="s">
        <v>519</v>
      </c>
      <c r="E26" s="2" t="s">
        <v>498</v>
      </c>
      <c r="F26" s="8" t="s">
        <v>34</v>
      </c>
      <c r="G26" s="17">
        <v>21</v>
      </c>
      <c r="K26" s="2">
        <v>1</v>
      </c>
    </row>
    <row r="27" spans="1:13" ht="16.5">
      <c r="A27" s="9"/>
      <c r="B27" s="10"/>
      <c r="C27" s="10"/>
      <c r="D27" s="10"/>
      <c r="E27" s="10"/>
      <c r="F27" s="10"/>
      <c r="G27" s="9"/>
      <c r="H27" s="10"/>
      <c r="I27" s="9"/>
      <c r="J27" s="9"/>
      <c r="K27" s="11">
        <f>SUM(K4:K26)</f>
        <v>23</v>
      </c>
    </row>
    <row r="28" spans="1:13" ht="16.5">
      <c r="A28" s="12" t="s">
        <v>57</v>
      </c>
    </row>
    <row r="29" spans="1:13" ht="16.5">
      <c r="A29" s="12"/>
      <c r="G29" s="6" t="s">
        <v>457</v>
      </c>
    </row>
    <row r="30" spans="1:13">
      <c r="A30" s="3" t="s">
        <v>39</v>
      </c>
      <c r="B30" s="2">
        <v>210</v>
      </c>
      <c r="C30" s="2" t="s">
        <v>267</v>
      </c>
      <c r="D30" s="2" t="s">
        <v>520</v>
      </c>
      <c r="E30" s="2" t="s">
        <v>496</v>
      </c>
      <c r="F30" s="2" t="s">
        <v>35</v>
      </c>
      <c r="G30" s="112">
        <v>7</v>
      </c>
      <c r="K30" s="2">
        <v>1</v>
      </c>
    </row>
    <row r="31" spans="1:13">
      <c r="A31" s="3" t="s">
        <v>268</v>
      </c>
      <c r="B31" s="2">
        <v>211</v>
      </c>
      <c r="C31" s="2" t="s">
        <v>269</v>
      </c>
      <c r="D31" s="2" t="s">
        <v>520</v>
      </c>
      <c r="E31" s="2" t="s">
        <v>496</v>
      </c>
      <c r="F31" s="2" t="s">
        <v>36</v>
      </c>
      <c r="G31" s="112">
        <v>6</v>
      </c>
      <c r="H31" s="2">
        <v>1</v>
      </c>
      <c r="I31" s="7" t="s">
        <v>37</v>
      </c>
      <c r="J31" s="3" t="s">
        <v>46</v>
      </c>
      <c r="K31" s="2">
        <v>1</v>
      </c>
    </row>
    <row r="32" spans="1:13" ht="12.75" customHeight="1">
      <c r="B32" s="2">
        <v>212</v>
      </c>
      <c r="C32" s="2" t="s">
        <v>269</v>
      </c>
      <c r="D32" s="2" t="s">
        <v>520</v>
      </c>
      <c r="E32" s="2" t="s">
        <v>496</v>
      </c>
      <c r="F32" s="2" t="s">
        <v>38</v>
      </c>
      <c r="G32" s="112">
        <v>7</v>
      </c>
      <c r="K32" s="2">
        <v>1</v>
      </c>
      <c r="M32" s="13"/>
    </row>
    <row r="33" spans="1:13">
      <c r="B33" s="2">
        <v>213</v>
      </c>
      <c r="C33" s="2" t="s">
        <v>269</v>
      </c>
      <c r="D33" s="2" t="s">
        <v>520</v>
      </c>
      <c r="E33" s="2" t="s">
        <v>496</v>
      </c>
      <c r="F33" s="2" t="s">
        <v>40</v>
      </c>
      <c r="G33" s="112">
        <v>6</v>
      </c>
      <c r="H33" s="2">
        <v>1</v>
      </c>
      <c r="I33" s="7" t="s">
        <v>270</v>
      </c>
      <c r="J33" s="3" t="s">
        <v>46</v>
      </c>
      <c r="K33" s="2">
        <v>1</v>
      </c>
    </row>
    <row r="34" spans="1:13">
      <c r="B34" s="2">
        <v>214</v>
      </c>
      <c r="C34" s="2" t="s">
        <v>267</v>
      </c>
      <c r="D34" s="2" t="s">
        <v>520</v>
      </c>
      <c r="E34" s="2" t="s">
        <v>500</v>
      </c>
      <c r="F34" s="2" t="s">
        <v>22</v>
      </c>
      <c r="G34" s="112">
        <v>7</v>
      </c>
      <c r="K34" s="2">
        <v>1</v>
      </c>
    </row>
    <row r="35" spans="1:13">
      <c r="B35" s="2">
        <v>215</v>
      </c>
      <c r="C35" s="2" t="s">
        <v>269</v>
      </c>
      <c r="D35" s="2" t="s">
        <v>520</v>
      </c>
      <c r="E35" s="2" t="s">
        <v>496</v>
      </c>
      <c r="F35" s="2" t="s">
        <v>41</v>
      </c>
      <c r="G35" s="112">
        <v>5</v>
      </c>
      <c r="H35" s="2">
        <v>2</v>
      </c>
      <c r="I35" s="3" t="s">
        <v>271</v>
      </c>
      <c r="J35" s="3" t="s">
        <v>272</v>
      </c>
      <c r="K35" s="2">
        <v>1</v>
      </c>
    </row>
    <row r="36" spans="1:13">
      <c r="B36" s="2">
        <v>216</v>
      </c>
      <c r="C36" s="2" t="s">
        <v>269</v>
      </c>
      <c r="D36" s="2" t="s">
        <v>520</v>
      </c>
      <c r="E36" s="2" t="s">
        <v>496</v>
      </c>
      <c r="F36" s="2" t="s">
        <v>42</v>
      </c>
      <c r="G36" s="112">
        <v>6</v>
      </c>
      <c r="H36" s="2">
        <v>1</v>
      </c>
      <c r="I36" s="7" t="s">
        <v>37</v>
      </c>
      <c r="J36" s="3" t="s">
        <v>46</v>
      </c>
      <c r="K36" s="2">
        <v>1</v>
      </c>
    </row>
    <row r="37" spans="1:13">
      <c r="B37" s="2">
        <v>217</v>
      </c>
      <c r="C37" s="2" t="s">
        <v>269</v>
      </c>
      <c r="D37" s="2" t="s">
        <v>520</v>
      </c>
      <c r="E37" s="2" t="s">
        <v>496</v>
      </c>
      <c r="F37" s="2" t="s">
        <v>43</v>
      </c>
      <c r="G37" s="112">
        <v>7</v>
      </c>
      <c r="K37" s="2">
        <v>1</v>
      </c>
    </row>
    <row r="38" spans="1:13">
      <c r="B38" s="2">
        <v>218</v>
      </c>
      <c r="C38" s="2" t="s">
        <v>269</v>
      </c>
      <c r="D38" s="2" t="s">
        <v>520</v>
      </c>
      <c r="E38" s="2" t="s">
        <v>496</v>
      </c>
      <c r="F38" s="2" t="s">
        <v>44</v>
      </c>
      <c r="G38" s="112">
        <v>5</v>
      </c>
      <c r="H38" s="2">
        <v>2</v>
      </c>
      <c r="I38" s="3" t="s">
        <v>273</v>
      </c>
      <c r="J38" s="3" t="s">
        <v>272</v>
      </c>
      <c r="K38" s="2">
        <v>1</v>
      </c>
    </row>
    <row r="39" spans="1:13">
      <c r="B39" s="2">
        <v>219</v>
      </c>
      <c r="C39" s="2" t="s">
        <v>269</v>
      </c>
      <c r="D39" s="2" t="s">
        <v>520</v>
      </c>
      <c r="E39" s="2" t="s">
        <v>498</v>
      </c>
      <c r="F39" s="2" t="s">
        <v>45</v>
      </c>
      <c r="G39" s="112">
        <v>6</v>
      </c>
      <c r="H39" s="2">
        <v>1</v>
      </c>
      <c r="I39" s="7" t="s">
        <v>37</v>
      </c>
      <c r="J39" s="3" t="s">
        <v>46</v>
      </c>
      <c r="K39" s="2">
        <v>1</v>
      </c>
    </row>
    <row r="40" spans="1:13" ht="16.5">
      <c r="A40" s="9"/>
      <c r="B40" s="10"/>
      <c r="C40" s="10"/>
      <c r="D40" s="10"/>
      <c r="E40" s="10"/>
      <c r="F40" s="10"/>
      <c r="G40" s="9"/>
      <c r="H40" s="10"/>
      <c r="I40" s="9"/>
      <c r="J40" s="9"/>
      <c r="K40" s="11">
        <f>SUM(K30:K39)</f>
        <v>10</v>
      </c>
    </row>
    <row r="41" spans="1:13" ht="16.5">
      <c r="A41" s="14"/>
      <c r="B41" s="8"/>
      <c r="C41" s="8"/>
      <c r="D41" s="8"/>
      <c r="E41" s="8"/>
      <c r="F41" s="8"/>
      <c r="G41" s="14"/>
      <c r="H41" s="8"/>
      <c r="I41" s="14"/>
      <c r="J41" s="14"/>
      <c r="K41" s="15"/>
    </row>
    <row r="42" spans="1:13" ht="41.25">
      <c r="A42" s="14"/>
      <c r="B42" s="8"/>
      <c r="C42" s="8"/>
      <c r="D42" s="8"/>
      <c r="E42" s="8"/>
      <c r="F42" s="8"/>
      <c r="G42" s="113" t="s">
        <v>468</v>
      </c>
      <c r="H42" s="8"/>
      <c r="I42" s="14"/>
      <c r="J42" s="14"/>
      <c r="K42" s="15"/>
    </row>
    <row r="43" spans="1:13" ht="27">
      <c r="A43" s="3" t="s">
        <v>64</v>
      </c>
      <c r="B43" s="2">
        <v>210</v>
      </c>
      <c r="C43" s="2" t="s">
        <v>267</v>
      </c>
      <c r="D43" s="2" t="s">
        <v>501</v>
      </c>
      <c r="E43" s="2" t="s">
        <v>510</v>
      </c>
      <c r="F43" s="2" t="s">
        <v>8</v>
      </c>
      <c r="G43" s="112">
        <v>8</v>
      </c>
      <c r="H43" s="2">
        <v>3</v>
      </c>
      <c r="I43" s="6" t="s">
        <v>274</v>
      </c>
      <c r="J43" s="6" t="s">
        <v>275</v>
      </c>
      <c r="K43" s="2">
        <v>1</v>
      </c>
    </row>
    <row r="44" spans="1:13">
      <c r="A44" s="3" t="s">
        <v>276</v>
      </c>
      <c r="B44" s="2">
        <v>211</v>
      </c>
      <c r="C44" s="2" t="s">
        <v>267</v>
      </c>
      <c r="D44" s="2" t="s">
        <v>501</v>
      </c>
      <c r="E44" s="2" t="s">
        <v>510</v>
      </c>
      <c r="F44" s="2" t="s">
        <v>47</v>
      </c>
      <c r="G44" s="112">
        <v>10</v>
      </c>
      <c r="H44" s="2">
        <v>1</v>
      </c>
      <c r="I44" s="7" t="s">
        <v>277</v>
      </c>
      <c r="J44" s="3" t="s">
        <v>126</v>
      </c>
      <c r="K44" s="2">
        <v>1</v>
      </c>
    </row>
    <row r="45" spans="1:13" ht="12.75" customHeight="1">
      <c r="C45" s="2" t="s">
        <v>17</v>
      </c>
      <c r="D45" s="2" t="s">
        <v>501</v>
      </c>
      <c r="E45" s="2" t="s">
        <v>510</v>
      </c>
      <c r="F45" s="2" t="s">
        <v>48</v>
      </c>
      <c r="G45" s="112">
        <v>10</v>
      </c>
      <c r="H45" s="2">
        <v>1</v>
      </c>
      <c r="I45" s="7" t="s">
        <v>277</v>
      </c>
      <c r="J45" s="3" t="s">
        <v>126</v>
      </c>
      <c r="K45" s="2">
        <v>1</v>
      </c>
      <c r="M45" s="13"/>
    </row>
    <row r="46" spans="1:13">
      <c r="C46" s="2" t="s">
        <v>19</v>
      </c>
      <c r="D46" s="2" t="s">
        <v>501</v>
      </c>
      <c r="E46" s="2" t="s">
        <v>510</v>
      </c>
      <c r="F46" s="2" t="s">
        <v>49</v>
      </c>
      <c r="G46" s="112">
        <v>11</v>
      </c>
      <c r="K46" s="2">
        <v>1</v>
      </c>
    </row>
    <row r="47" spans="1:13">
      <c r="C47" s="2" t="s">
        <v>21</v>
      </c>
      <c r="D47" s="2" t="s">
        <v>501</v>
      </c>
      <c r="E47" s="2" t="s">
        <v>510</v>
      </c>
      <c r="F47" s="2" t="s">
        <v>50</v>
      </c>
      <c r="G47" s="112">
        <v>11</v>
      </c>
      <c r="K47" s="2">
        <v>1</v>
      </c>
    </row>
    <row r="48" spans="1:13">
      <c r="B48" s="2">
        <v>212</v>
      </c>
      <c r="C48" s="2" t="s">
        <v>267</v>
      </c>
      <c r="D48" s="2" t="s">
        <v>501</v>
      </c>
      <c r="E48" s="2" t="s">
        <v>510</v>
      </c>
      <c r="F48" s="2" t="s">
        <v>51</v>
      </c>
      <c r="G48" s="112">
        <v>11</v>
      </c>
      <c r="I48" s="7" t="s">
        <v>458</v>
      </c>
      <c r="J48" s="3" t="s">
        <v>280</v>
      </c>
      <c r="K48" s="2">
        <v>1</v>
      </c>
    </row>
    <row r="49" spans="2:11">
      <c r="C49" s="2" t="s">
        <v>278</v>
      </c>
      <c r="D49" s="2" t="s">
        <v>501</v>
      </c>
      <c r="E49" s="2" t="s">
        <v>510</v>
      </c>
      <c r="F49" s="2" t="s">
        <v>52</v>
      </c>
      <c r="G49" s="112">
        <v>10</v>
      </c>
      <c r="H49" s="2">
        <v>1</v>
      </c>
      <c r="I49" s="7" t="s">
        <v>60</v>
      </c>
      <c r="J49" s="3" t="s">
        <v>126</v>
      </c>
      <c r="K49" s="2">
        <v>1</v>
      </c>
    </row>
    <row r="50" spans="2:11">
      <c r="B50" s="2">
        <v>213</v>
      </c>
      <c r="C50" s="2" t="s">
        <v>267</v>
      </c>
      <c r="D50" s="2" t="s">
        <v>501</v>
      </c>
      <c r="E50" s="2" t="s">
        <v>510</v>
      </c>
      <c r="F50" s="2" t="s">
        <v>54</v>
      </c>
      <c r="G50" s="112">
        <v>10</v>
      </c>
      <c r="H50" s="2">
        <v>1</v>
      </c>
      <c r="I50" s="7" t="s">
        <v>279</v>
      </c>
      <c r="J50" s="3" t="s">
        <v>126</v>
      </c>
      <c r="K50" s="2">
        <v>1</v>
      </c>
    </row>
    <row r="51" spans="2:11">
      <c r="C51" s="2" t="s">
        <v>17</v>
      </c>
      <c r="D51" s="2" t="s">
        <v>501</v>
      </c>
      <c r="E51" s="2" t="s">
        <v>510</v>
      </c>
      <c r="F51" s="2" t="s">
        <v>55</v>
      </c>
      <c r="G51" s="112">
        <v>11</v>
      </c>
      <c r="K51" s="2">
        <v>1</v>
      </c>
    </row>
    <row r="52" spans="2:11">
      <c r="C52" s="2" t="s">
        <v>19</v>
      </c>
      <c r="D52" s="2" t="s">
        <v>501</v>
      </c>
      <c r="E52" s="2" t="s">
        <v>510</v>
      </c>
      <c r="F52" s="2" t="s">
        <v>56</v>
      </c>
      <c r="G52" s="112">
        <v>11</v>
      </c>
      <c r="K52" s="2">
        <v>1</v>
      </c>
    </row>
    <row r="53" spans="2:11">
      <c r="C53" s="2" t="s">
        <v>21</v>
      </c>
      <c r="D53" s="2" t="s">
        <v>501</v>
      </c>
      <c r="E53" s="2" t="s">
        <v>510</v>
      </c>
      <c r="F53" s="2" t="s">
        <v>58</v>
      </c>
      <c r="G53" s="112">
        <v>11</v>
      </c>
      <c r="K53" s="2">
        <v>1</v>
      </c>
    </row>
    <row r="54" spans="2:11">
      <c r="C54" s="2" t="s">
        <v>23</v>
      </c>
      <c r="D54" s="2" t="s">
        <v>501</v>
      </c>
      <c r="E54" s="2" t="s">
        <v>510</v>
      </c>
      <c r="F54" s="2" t="s">
        <v>59</v>
      </c>
      <c r="G54" s="112">
        <v>11</v>
      </c>
      <c r="I54" s="7" t="s">
        <v>459</v>
      </c>
      <c r="J54" s="3" t="s">
        <v>280</v>
      </c>
      <c r="K54" s="2">
        <v>1</v>
      </c>
    </row>
    <row r="55" spans="2:11">
      <c r="B55" s="2">
        <v>214</v>
      </c>
      <c r="C55" s="2" t="s">
        <v>267</v>
      </c>
      <c r="D55" s="2" t="s">
        <v>502</v>
      </c>
      <c r="E55" s="2" t="s">
        <v>510</v>
      </c>
      <c r="F55" s="2" t="s">
        <v>61</v>
      </c>
      <c r="G55" s="112">
        <v>9</v>
      </c>
      <c r="H55" s="2">
        <v>2</v>
      </c>
      <c r="I55" s="3" t="s">
        <v>281</v>
      </c>
      <c r="J55" s="3" t="s">
        <v>62</v>
      </c>
      <c r="K55" s="2">
        <v>1</v>
      </c>
    </row>
    <row r="56" spans="2:11">
      <c r="C56" s="2" t="s">
        <v>17</v>
      </c>
      <c r="D56" s="2" t="s">
        <v>502</v>
      </c>
      <c r="E56" s="2" t="s">
        <v>510</v>
      </c>
      <c r="F56" s="2" t="s">
        <v>63</v>
      </c>
      <c r="G56" s="112">
        <v>10</v>
      </c>
      <c r="H56" s="2">
        <v>1</v>
      </c>
      <c r="I56" s="7" t="s">
        <v>270</v>
      </c>
      <c r="J56" s="3" t="s">
        <v>46</v>
      </c>
      <c r="K56" s="2">
        <v>1</v>
      </c>
    </row>
    <row r="57" spans="2:11">
      <c r="C57" s="2" t="s">
        <v>19</v>
      </c>
      <c r="D57" s="2" t="s">
        <v>502</v>
      </c>
      <c r="E57" s="2" t="s">
        <v>510</v>
      </c>
      <c r="F57" s="2" t="s">
        <v>65</v>
      </c>
      <c r="G57" s="112">
        <v>11</v>
      </c>
      <c r="K57" s="2">
        <v>1</v>
      </c>
    </row>
    <row r="58" spans="2:11">
      <c r="C58" s="2" t="s">
        <v>21</v>
      </c>
      <c r="D58" s="2" t="s">
        <v>502</v>
      </c>
      <c r="E58" s="2" t="s">
        <v>510</v>
      </c>
      <c r="F58" s="2" t="s">
        <v>66</v>
      </c>
      <c r="G58" s="112">
        <v>11</v>
      </c>
      <c r="K58" s="2">
        <v>1</v>
      </c>
    </row>
    <row r="59" spans="2:11">
      <c r="C59" s="2" t="s">
        <v>23</v>
      </c>
      <c r="D59" s="2" t="s">
        <v>502</v>
      </c>
      <c r="E59" s="2" t="s">
        <v>510</v>
      </c>
      <c r="F59" s="2" t="s">
        <v>67</v>
      </c>
      <c r="G59" s="112">
        <v>11</v>
      </c>
      <c r="K59" s="2">
        <v>1</v>
      </c>
    </row>
    <row r="60" spans="2:11">
      <c r="C60" s="2" t="s">
        <v>68</v>
      </c>
      <c r="D60" s="2" t="s">
        <v>502</v>
      </c>
      <c r="E60" s="2" t="s">
        <v>510</v>
      </c>
      <c r="F60" s="2" t="s">
        <v>69</v>
      </c>
      <c r="G60" s="112">
        <v>11</v>
      </c>
      <c r="K60" s="2">
        <v>1</v>
      </c>
    </row>
    <row r="61" spans="2:11">
      <c r="C61" s="2" t="s">
        <v>70</v>
      </c>
      <c r="D61" s="2" t="s">
        <v>502</v>
      </c>
      <c r="E61" s="2" t="s">
        <v>510</v>
      </c>
      <c r="F61" s="2" t="s">
        <v>71</v>
      </c>
      <c r="G61" s="112">
        <v>11</v>
      </c>
      <c r="K61" s="2">
        <v>1</v>
      </c>
    </row>
    <row r="62" spans="2:11">
      <c r="C62" s="2" t="s">
        <v>72</v>
      </c>
      <c r="D62" s="2" t="s">
        <v>502</v>
      </c>
      <c r="E62" s="2" t="s">
        <v>510</v>
      </c>
      <c r="F62" s="2" t="s">
        <v>73</v>
      </c>
      <c r="G62" s="112">
        <v>11</v>
      </c>
      <c r="K62" s="2">
        <v>1</v>
      </c>
    </row>
    <row r="63" spans="2:11">
      <c r="C63" s="2" t="s">
        <v>503</v>
      </c>
      <c r="D63" s="2" t="s">
        <v>502</v>
      </c>
      <c r="E63" s="2" t="s">
        <v>76</v>
      </c>
      <c r="F63" s="2" t="s">
        <v>74</v>
      </c>
      <c r="G63" s="112">
        <v>10</v>
      </c>
      <c r="H63" s="2">
        <v>1</v>
      </c>
      <c r="I63" s="7" t="s">
        <v>270</v>
      </c>
      <c r="J63" s="3" t="s">
        <v>46</v>
      </c>
      <c r="K63" s="2">
        <v>1</v>
      </c>
    </row>
    <row r="64" spans="2:11">
      <c r="C64" s="2" t="s">
        <v>504</v>
      </c>
      <c r="D64" s="2" t="s">
        <v>502</v>
      </c>
      <c r="E64" s="2" t="s">
        <v>76</v>
      </c>
      <c r="F64" s="2" t="s">
        <v>75</v>
      </c>
      <c r="G64" s="112">
        <v>10</v>
      </c>
      <c r="H64" s="2">
        <v>1</v>
      </c>
      <c r="I64" s="7" t="s">
        <v>270</v>
      </c>
      <c r="J64" s="3" t="s">
        <v>282</v>
      </c>
      <c r="K64" s="2">
        <v>1</v>
      </c>
    </row>
    <row r="65" spans="2:11">
      <c r="C65" s="2" t="s">
        <v>505</v>
      </c>
      <c r="D65" s="2" t="s">
        <v>502</v>
      </c>
      <c r="E65" s="2" t="s">
        <v>76</v>
      </c>
      <c r="F65" s="2" t="s">
        <v>77</v>
      </c>
      <c r="G65" s="112">
        <v>11</v>
      </c>
      <c r="K65" s="2">
        <v>1</v>
      </c>
    </row>
    <row r="66" spans="2:11">
      <c r="C66" s="2" t="s">
        <v>506</v>
      </c>
      <c r="D66" s="2" t="s">
        <v>502</v>
      </c>
      <c r="E66" s="2" t="s">
        <v>76</v>
      </c>
      <c r="F66" s="2" t="s">
        <v>78</v>
      </c>
      <c r="G66" s="112">
        <v>11</v>
      </c>
      <c r="K66" s="2">
        <v>1</v>
      </c>
    </row>
    <row r="67" spans="2:11">
      <c r="C67" s="2" t="s">
        <v>507</v>
      </c>
      <c r="D67" s="2" t="s">
        <v>502</v>
      </c>
      <c r="E67" s="2" t="s">
        <v>76</v>
      </c>
      <c r="F67" s="2" t="s">
        <v>79</v>
      </c>
      <c r="G67" s="112">
        <v>11</v>
      </c>
      <c r="K67" s="2">
        <v>1</v>
      </c>
    </row>
    <row r="68" spans="2:11">
      <c r="C68" s="2" t="s">
        <v>508</v>
      </c>
      <c r="D68" s="2" t="s">
        <v>502</v>
      </c>
      <c r="E68" s="2" t="s">
        <v>76</v>
      </c>
      <c r="F68" s="2" t="s">
        <v>80</v>
      </c>
      <c r="G68" s="112">
        <v>11</v>
      </c>
      <c r="K68" s="2">
        <v>1</v>
      </c>
    </row>
    <row r="69" spans="2:11">
      <c r="C69" s="2" t="s">
        <v>509</v>
      </c>
      <c r="D69" s="2" t="s">
        <v>502</v>
      </c>
      <c r="E69" s="2" t="s">
        <v>76</v>
      </c>
      <c r="F69" s="2" t="s">
        <v>81</v>
      </c>
      <c r="G69" s="112">
        <v>11</v>
      </c>
      <c r="K69" s="2">
        <v>1</v>
      </c>
    </row>
    <row r="70" spans="2:11" ht="27">
      <c r="B70" s="2">
        <v>215</v>
      </c>
      <c r="C70" s="2" t="s">
        <v>267</v>
      </c>
      <c r="D70" s="2" t="s">
        <v>501</v>
      </c>
      <c r="E70" s="2" t="s">
        <v>511</v>
      </c>
      <c r="F70" s="2" t="s">
        <v>82</v>
      </c>
      <c r="G70" s="112">
        <v>8</v>
      </c>
      <c r="H70" s="2">
        <v>3</v>
      </c>
      <c r="I70" s="6" t="s">
        <v>283</v>
      </c>
      <c r="J70" s="6" t="s">
        <v>83</v>
      </c>
      <c r="K70" s="2">
        <v>1</v>
      </c>
    </row>
    <row r="71" spans="2:11">
      <c r="B71" s="2">
        <v>216</v>
      </c>
      <c r="C71" s="2" t="s">
        <v>267</v>
      </c>
      <c r="D71" s="2" t="s">
        <v>501</v>
      </c>
      <c r="E71" s="2" t="s">
        <v>511</v>
      </c>
      <c r="F71" s="2" t="s">
        <v>84</v>
      </c>
      <c r="G71" s="112">
        <v>11</v>
      </c>
      <c r="I71" s="6"/>
      <c r="J71" s="6"/>
      <c r="K71" s="2">
        <v>1</v>
      </c>
    </row>
    <row r="72" spans="2:11">
      <c r="C72" s="2" t="s">
        <v>17</v>
      </c>
      <c r="D72" s="2" t="s">
        <v>501</v>
      </c>
      <c r="E72" s="2" t="s">
        <v>511</v>
      </c>
      <c r="F72" s="2" t="s">
        <v>85</v>
      </c>
      <c r="G72" s="112">
        <v>11</v>
      </c>
      <c r="I72" s="16" t="s">
        <v>284</v>
      </c>
      <c r="J72" s="6" t="s">
        <v>285</v>
      </c>
      <c r="K72" s="2">
        <v>1</v>
      </c>
    </row>
    <row r="73" spans="2:11">
      <c r="C73" s="2" t="s">
        <v>19</v>
      </c>
      <c r="D73" s="2" t="s">
        <v>501</v>
      </c>
      <c r="E73" s="2" t="s">
        <v>511</v>
      </c>
      <c r="F73" s="2" t="s">
        <v>86</v>
      </c>
      <c r="G73" s="112">
        <v>10</v>
      </c>
      <c r="H73" s="2">
        <v>1</v>
      </c>
      <c r="I73" s="16" t="s">
        <v>60</v>
      </c>
      <c r="J73" s="6" t="s">
        <v>88</v>
      </c>
      <c r="K73" s="2">
        <v>1</v>
      </c>
    </row>
    <row r="74" spans="2:11">
      <c r="C74" s="2" t="s">
        <v>21</v>
      </c>
      <c r="D74" s="2" t="s">
        <v>501</v>
      </c>
      <c r="E74" s="2" t="s">
        <v>511</v>
      </c>
      <c r="F74" s="2" t="s">
        <v>87</v>
      </c>
      <c r="G74" s="112">
        <v>10</v>
      </c>
      <c r="H74" s="2">
        <v>1</v>
      </c>
      <c r="I74" s="16" t="s">
        <v>60</v>
      </c>
      <c r="J74" s="6" t="s">
        <v>88</v>
      </c>
      <c r="K74" s="2">
        <v>1</v>
      </c>
    </row>
    <row r="75" spans="2:11">
      <c r="C75" s="2" t="s">
        <v>23</v>
      </c>
      <c r="D75" s="2" t="s">
        <v>501</v>
      </c>
      <c r="E75" s="2" t="s">
        <v>511</v>
      </c>
      <c r="F75" s="2" t="s">
        <v>89</v>
      </c>
      <c r="G75" s="112">
        <v>9</v>
      </c>
      <c r="H75" s="2">
        <v>2</v>
      </c>
      <c r="I75" s="6" t="s">
        <v>286</v>
      </c>
      <c r="J75" s="6" t="s">
        <v>121</v>
      </c>
      <c r="K75" s="2">
        <v>1</v>
      </c>
    </row>
    <row r="76" spans="2:11">
      <c r="C76" s="2" t="s">
        <v>68</v>
      </c>
      <c r="D76" s="2" t="s">
        <v>501</v>
      </c>
      <c r="E76" s="2" t="s">
        <v>511</v>
      </c>
      <c r="F76" s="2" t="s">
        <v>90</v>
      </c>
      <c r="G76" s="112">
        <v>10</v>
      </c>
      <c r="H76" s="2">
        <v>1</v>
      </c>
      <c r="I76" s="16" t="s">
        <v>60</v>
      </c>
      <c r="J76" s="6" t="s">
        <v>88</v>
      </c>
      <c r="K76" s="2">
        <v>1</v>
      </c>
    </row>
    <row r="77" spans="2:11" ht="27">
      <c r="B77" s="2">
        <v>217</v>
      </c>
      <c r="C77" s="2" t="s">
        <v>267</v>
      </c>
      <c r="D77" s="2" t="s">
        <v>501</v>
      </c>
      <c r="E77" s="2" t="s">
        <v>511</v>
      </c>
      <c r="F77" s="2" t="s">
        <v>91</v>
      </c>
      <c r="G77" s="112">
        <v>9</v>
      </c>
      <c r="H77" s="2">
        <v>2</v>
      </c>
      <c r="I77" s="6" t="s">
        <v>287</v>
      </c>
      <c r="J77" s="6" t="s">
        <v>288</v>
      </c>
      <c r="K77" s="2">
        <v>1</v>
      </c>
    </row>
    <row r="78" spans="2:11" ht="27">
      <c r="C78" s="2" t="s">
        <v>17</v>
      </c>
      <c r="D78" s="2" t="s">
        <v>501</v>
      </c>
      <c r="E78" s="2" t="s">
        <v>511</v>
      </c>
      <c r="F78" s="2" t="s">
        <v>92</v>
      </c>
      <c r="G78" s="112">
        <v>7</v>
      </c>
      <c r="H78" s="2">
        <v>4</v>
      </c>
      <c r="I78" s="6" t="s">
        <v>289</v>
      </c>
      <c r="J78" s="6" t="s">
        <v>290</v>
      </c>
      <c r="K78" s="2">
        <v>1</v>
      </c>
    </row>
    <row r="79" spans="2:11" ht="27">
      <c r="C79" s="2" t="s">
        <v>19</v>
      </c>
      <c r="D79" s="2" t="s">
        <v>501</v>
      </c>
      <c r="E79" s="2" t="s">
        <v>511</v>
      </c>
      <c r="F79" s="2" t="s">
        <v>93</v>
      </c>
      <c r="G79" s="112">
        <v>8</v>
      </c>
      <c r="H79" s="2">
        <v>3</v>
      </c>
      <c r="I79" s="6" t="s">
        <v>291</v>
      </c>
      <c r="J79" s="6" t="s">
        <v>292</v>
      </c>
      <c r="K79" s="2">
        <v>1</v>
      </c>
    </row>
    <row r="80" spans="2:11">
      <c r="C80" s="2" t="s">
        <v>21</v>
      </c>
      <c r="D80" s="2" t="s">
        <v>501</v>
      </c>
      <c r="E80" s="2" t="s">
        <v>511</v>
      </c>
      <c r="F80" s="2" t="s">
        <v>94</v>
      </c>
      <c r="G80" s="112">
        <v>10</v>
      </c>
      <c r="H80" s="2">
        <v>1</v>
      </c>
      <c r="I80" s="16" t="s">
        <v>60</v>
      </c>
      <c r="J80" s="6" t="s">
        <v>88</v>
      </c>
      <c r="K80" s="2">
        <v>1</v>
      </c>
    </row>
    <row r="81" spans="1:13">
      <c r="B81" s="2">
        <v>218</v>
      </c>
      <c r="C81" s="2" t="s">
        <v>267</v>
      </c>
      <c r="D81" s="2" t="s">
        <v>501</v>
      </c>
      <c r="E81" s="2" t="s">
        <v>511</v>
      </c>
      <c r="F81" s="2" t="s">
        <v>95</v>
      </c>
      <c r="G81" s="112" t="s">
        <v>464</v>
      </c>
      <c r="H81" s="2">
        <v>2</v>
      </c>
      <c r="I81" s="6" t="s">
        <v>260</v>
      </c>
      <c r="J81" s="6" t="s">
        <v>96</v>
      </c>
      <c r="K81" s="2">
        <v>1</v>
      </c>
    </row>
    <row r="82" spans="1:13">
      <c r="C82" s="2" t="s">
        <v>293</v>
      </c>
      <c r="D82" s="2" t="s">
        <v>501</v>
      </c>
      <c r="E82" s="2" t="s">
        <v>511</v>
      </c>
      <c r="F82" s="2" t="s">
        <v>97</v>
      </c>
      <c r="G82" s="112">
        <v>8</v>
      </c>
      <c r="H82" s="2">
        <v>2</v>
      </c>
      <c r="I82" s="6" t="s">
        <v>294</v>
      </c>
      <c r="J82" s="6" t="s">
        <v>96</v>
      </c>
      <c r="K82" s="2">
        <v>1</v>
      </c>
    </row>
    <row r="83" spans="1:13">
      <c r="B83" s="2">
        <v>219</v>
      </c>
      <c r="C83" s="2" t="s">
        <v>295</v>
      </c>
      <c r="D83" s="2" t="s">
        <v>498</v>
      </c>
      <c r="E83" s="2" t="s">
        <v>511</v>
      </c>
      <c r="F83" s="2" t="s">
        <v>98</v>
      </c>
      <c r="G83" s="112">
        <v>10</v>
      </c>
      <c r="I83" s="6"/>
      <c r="J83" s="6"/>
      <c r="K83" s="2">
        <v>1</v>
      </c>
    </row>
    <row r="84" spans="1:13">
      <c r="C84" s="2" t="s">
        <v>17</v>
      </c>
      <c r="D84" s="2" t="s">
        <v>498</v>
      </c>
      <c r="E84" s="2" t="s">
        <v>511</v>
      </c>
      <c r="F84" s="2" t="s">
        <v>99</v>
      </c>
      <c r="G84" s="112">
        <v>9</v>
      </c>
      <c r="H84" s="2">
        <v>1</v>
      </c>
      <c r="I84" s="16" t="s">
        <v>296</v>
      </c>
      <c r="J84" s="6" t="s">
        <v>124</v>
      </c>
      <c r="K84" s="2">
        <v>1</v>
      </c>
    </row>
    <row r="85" spans="1:13">
      <c r="C85" s="2" t="s">
        <v>19</v>
      </c>
      <c r="D85" s="2" t="s">
        <v>512</v>
      </c>
      <c r="E85" s="2" t="s">
        <v>511</v>
      </c>
      <c r="F85" s="2" t="s">
        <v>100</v>
      </c>
      <c r="G85" s="112">
        <v>9</v>
      </c>
      <c r="H85" s="2">
        <v>1</v>
      </c>
      <c r="I85" s="16" t="s">
        <v>53</v>
      </c>
      <c r="J85" s="6" t="s">
        <v>102</v>
      </c>
      <c r="K85" s="2">
        <v>1</v>
      </c>
    </row>
    <row r="86" spans="1:13">
      <c r="C86" s="2" t="s">
        <v>21</v>
      </c>
      <c r="D86" s="2" t="s">
        <v>498</v>
      </c>
      <c r="E86" s="2" t="s">
        <v>511</v>
      </c>
      <c r="F86" s="2" t="s">
        <v>101</v>
      </c>
      <c r="G86" s="112">
        <v>9</v>
      </c>
      <c r="H86" s="2">
        <v>1</v>
      </c>
      <c r="I86" s="16" t="s">
        <v>53</v>
      </c>
      <c r="J86" s="6" t="s">
        <v>102</v>
      </c>
      <c r="K86" s="2">
        <v>1</v>
      </c>
    </row>
    <row r="87" spans="1:13">
      <c r="C87" s="2" t="s">
        <v>23</v>
      </c>
      <c r="D87" s="2" t="s">
        <v>498</v>
      </c>
      <c r="E87" s="2" t="s">
        <v>511</v>
      </c>
      <c r="F87" s="2" t="s">
        <v>103</v>
      </c>
      <c r="G87" s="112">
        <v>9</v>
      </c>
      <c r="H87" s="2">
        <v>1</v>
      </c>
      <c r="I87" s="16" t="s">
        <v>60</v>
      </c>
      <c r="J87" s="6" t="s">
        <v>46</v>
      </c>
      <c r="K87" s="2">
        <v>1</v>
      </c>
    </row>
    <row r="88" spans="1:13">
      <c r="C88" s="2" t="s">
        <v>68</v>
      </c>
      <c r="D88" s="2" t="s">
        <v>498</v>
      </c>
      <c r="E88" s="2" t="s">
        <v>511</v>
      </c>
      <c r="F88" s="2" t="s">
        <v>104</v>
      </c>
      <c r="G88" s="112">
        <v>9</v>
      </c>
      <c r="H88" s="2">
        <v>1</v>
      </c>
      <c r="I88" s="16" t="s">
        <v>60</v>
      </c>
      <c r="J88" s="6" t="s">
        <v>46</v>
      </c>
      <c r="K88" s="2">
        <v>1</v>
      </c>
    </row>
    <row r="89" spans="1:13" ht="16.5">
      <c r="A89" s="9"/>
      <c r="B89" s="10"/>
      <c r="C89" s="10"/>
      <c r="D89" s="10"/>
      <c r="E89" s="10"/>
      <c r="F89" s="10"/>
      <c r="G89" s="9"/>
      <c r="H89" s="10"/>
      <c r="I89" s="9"/>
      <c r="J89" s="9"/>
      <c r="K89" s="11">
        <f>SUM(K43:K88)</f>
        <v>46</v>
      </c>
    </row>
    <row r="90" spans="1:13" ht="16.5">
      <c r="A90" s="14"/>
      <c r="B90" s="8"/>
      <c r="C90" s="8"/>
      <c r="D90" s="8"/>
      <c r="E90" s="8"/>
      <c r="F90" s="8"/>
      <c r="G90" s="14"/>
      <c r="H90" s="8"/>
      <c r="I90" s="14"/>
      <c r="J90" s="14"/>
      <c r="K90" s="15"/>
    </row>
    <row r="91" spans="1:13" ht="41.25">
      <c r="A91" s="14"/>
      <c r="B91" s="8"/>
      <c r="C91" s="8"/>
      <c r="D91" s="8"/>
      <c r="E91" s="8"/>
      <c r="F91" s="8"/>
      <c r="G91" s="113" t="s">
        <v>466</v>
      </c>
      <c r="H91" s="8"/>
      <c r="I91" s="14"/>
      <c r="J91" s="14"/>
      <c r="K91" s="15"/>
    </row>
    <row r="92" spans="1:13" ht="27">
      <c r="A92" s="3" t="s">
        <v>108</v>
      </c>
      <c r="B92" s="2">
        <v>210</v>
      </c>
      <c r="C92" s="2" t="s">
        <v>267</v>
      </c>
      <c r="D92" s="2" t="s">
        <v>513</v>
      </c>
      <c r="E92" s="2" t="s">
        <v>511</v>
      </c>
      <c r="F92" s="2" t="s">
        <v>35</v>
      </c>
      <c r="G92" s="112">
        <v>8</v>
      </c>
      <c r="H92" s="2">
        <v>3</v>
      </c>
      <c r="I92" s="6" t="s">
        <v>297</v>
      </c>
      <c r="J92" s="6" t="s">
        <v>298</v>
      </c>
      <c r="K92" s="2">
        <v>1</v>
      </c>
    </row>
    <row r="93" spans="1:13">
      <c r="A93" s="3" t="s">
        <v>299</v>
      </c>
      <c r="B93" s="2">
        <v>211</v>
      </c>
      <c r="C93" s="2" t="s">
        <v>295</v>
      </c>
      <c r="D93" s="2" t="s">
        <v>513</v>
      </c>
      <c r="E93" s="2" t="s">
        <v>511</v>
      </c>
      <c r="F93" s="2" t="s">
        <v>105</v>
      </c>
      <c r="G93" s="112">
        <v>11</v>
      </c>
      <c r="K93" s="2">
        <v>1</v>
      </c>
    </row>
    <row r="94" spans="1:13" ht="12.75" customHeight="1">
      <c r="C94" s="2" t="s">
        <v>17</v>
      </c>
      <c r="D94" s="2" t="s">
        <v>513</v>
      </c>
      <c r="E94" s="2" t="s">
        <v>511</v>
      </c>
      <c r="F94" s="2" t="s">
        <v>48</v>
      </c>
      <c r="G94" s="112">
        <v>11</v>
      </c>
      <c r="K94" s="2">
        <v>1</v>
      </c>
      <c r="M94" s="13"/>
    </row>
    <row r="95" spans="1:13">
      <c r="C95" s="2" t="s">
        <v>19</v>
      </c>
      <c r="D95" s="2" t="s">
        <v>513</v>
      </c>
      <c r="E95" s="2" t="s">
        <v>511</v>
      </c>
      <c r="F95" s="2" t="s">
        <v>49</v>
      </c>
      <c r="G95" s="112">
        <v>10</v>
      </c>
      <c r="H95" s="2">
        <v>1</v>
      </c>
      <c r="I95" s="7" t="s">
        <v>300</v>
      </c>
      <c r="J95" s="3" t="s">
        <v>126</v>
      </c>
      <c r="K95" s="2">
        <v>1</v>
      </c>
    </row>
    <row r="96" spans="1:13">
      <c r="C96" s="2" t="s">
        <v>21</v>
      </c>
      <c r="D96" s="2" t="s">
        <v>513</v>
      </c>
      <c r="E96" s="2" t="s">
        <v>511</v>
      </c>
      <c r="F96" s="2" t="s">
        <v>106</v>
      </c>
      <c r="G96" s="112">
        <v>11</v>
      </c>
      <c r="K96" s="2">
        <v>1</v>
      </c>
    </row>
    <row r="97" spans="2:11">
      <c r="B97" s="2">
        <v>212</v>
      </c>
      <c r="C97" s="2" t="s">
        <v>267</v>
      </c>
      <c r="D97" s="2" t="s">
        <v>513</v>
      </c>
      <c r="E97" s="2" t="s">
        <v>511</v>
      </c>
      <c r="F97" s="2" t="s">
        <v>107</v>
      </c>
      <c r="G97" s="112">
        <v>11</v>
      </c>
      <c r="K97" s="2">
        <v>1</v>
      </c>
    </row>
    <row r="98" spans="2:11">
      <c r="C98" s="2" t="s">
        <v>293</v>
      </c>
      <c r="D98" s="2" t="s">
        <v>513</v>
      </c>
      <c r="E98" s="2" t="s">
        <v>511</v>
      </c>
      <c r="F98" s="2" t="s">
        <v>109</v>
      </c>
      <c r="G98" s="112">
        <v>11</v>
      </c>
      <c r="K98" s="2">
        <v>1</v>
      </c>
    </row>
    <row r="99" spans="2:11">
      <c r="B99" s="2">
        <v>213</v>
      </c>
      <c r="C99" s="2" t="s">
        <v>267</v>
      </c>
      <c r="D99" s="2" t="s">
        <v>513</v>
      </c>
      <c r="E99" s="2" t="s">
        <v>511</v>
      </c>
      <c r="F99" s="2" t="s">
        <v>110</v>
      </c>
      <c r="G99" s="112">
        <v>11</v>
      </c>
      <c r="K99" s="2">
        <v>1</v>
      </c>
    </row>
    <row r="100" spans="2:11">
      <c r="C100" s="2" t="s">
        <v>17</v>
      </c>
      <c r="D100" s="2" t="s">
        <v>513</v>
      </c>
      <c r="E100" s="2" t="s">
        <v>511</v>
      </c>
      <c r="F100" s="2" t="s">
        <v>111</v>
      </c>
      <c r="G100" s="112">
        <v>11</v>
      </c>
      <c r="K100" s="2">
        <v>1</v>
      </c>
    </row>
    <row r="101" spans="2:11">
      <c r="C101" s="2" t="s">
        <v>19</v>
      </c>
      <c r="D101" s="2" t="s">
        <v>513</v>
      </c>
      <c r="E101" s="2" t="s">
        <v>511</v>
      </c>
      <c r="F101" s="2" t="s">
        <v>56</v>
      </c>
      <c r="G101" s="112">
        <v>9</v>
      </c>
      <c r="H101" s="2">
        <v>2</v>
      </c>
      <c r="I101" s="3" t="s">
        <v>301</v>
      </c>
      <c r="J101" s="3" t="s">
        <v>302</v>
      </c>
      <c r="K101" s="2">
        <v>1</v>
      </c>
    </row>
    <row r="102" spans="2:11">
      <c r="C102" s="2" t="s">
        <v>21</v>
      </c>
      <c r="D102" s="2" t="s">
        <v>513</v>
      </c>
      <c r="E102" s="2" t="s">
        <v>511</v>
      </c>
      <c r="F102" s="2" t="s">
        <v>58</v>
      </c>
      <c r="G102" s="112">
        <v>10</v>
      </c>
      <c r="H102" s="2">
        <v>1</v>
      </c>
      <c r="I102" s="7" t="s">
        <v>112</v>
      </c>
      <c r="J102" s="3" t="s">
        <v>88</v>
      </c>
      <c r="K102" s="2">
        <v>1</v>
      </c>
    </row>
    <row r="103" spans="2:11">
      <c r="C103" s="2" t="s">
        <v>23</v>
      </c>
      <c r="D103" s="2" t="s">
        <v>513</v>
      </c>
      <c r="E103" s="2" t="s">
        <v>511</v>
      </c>
      <c r="F103" s="2" t="s">
        <v>113</v>
      </c>
      <c r="G103" s="112">
        <v>10</v>
      </c>
      <c r="H103" s="2">
        <v>1</v>
      </c>
      <c r="I103" s="7" t="s">
        <v>112</v>
      </c>
      <c r="J103" s="3" t="s">
        <v>88</v>
      </c>
      <c r="K103" s="2">
        <v>1</v>
      </c>
    </row>
    <row r="104" spans="2:11">
      <c r="B104" s="2">
        <v>214</v>
      </c>
      <c r="C104" s="2" t="s">
        <v>267</v>
      </c>
      <c r="D104" s="2" t="s">
        <v>512</v>
      </c>
      <c r="E104" s="2" t="s">
        <v>511</v>
      </c>
      <c r="F104" s="2" t="s">
        <v>114</v>
      </c>
      <c r="G104" s="112">
        <v>11</v>
      </c>
      <c r="K104" s="2">
        <v>1</v>
      </c>
    </row>
    <row r="105" spans="2:11">
      <c r="C105" s="2" t="s">
        <v>17</v>
      </c>
      <c r="D105" s="2" t="s">
        <v>512</v>
      </c>
      <c r="E105" s="2" t="s">
        <v>511</v>
      </c>
      <c r="F105" s="2" t="s">
        <v>115</v>
      </c>
      <c r="G105" s="112">
        <v>10</v>
      </c>
      <c r="H105" s="2">
        <v>1</v>
      </c>
      <c r="I105" s="7" t="s">
        <v>112</v>
      </c>
      <c r="J105" s="3" t="s">
        <v>88</v>
      </c>
      <c r="K105" s="2">
        <v>1</v>
      </c>
    </row>
    <row r="106" spans="2:11" ht="27">
      <c r="C106" s="2" t="s">
        <v>19</v>
      </c>
      <c r="D106" s="2" t="s">
        <v>512</v>
      </c>
      <c r="E106" s="2" t="s">
        <v>511</v>
      </c>
      <c r="F106" s="2" t="s">
        <v>66</v>
      </c>
      <c r="G106" s="112">
        <v>8</v>
      </c>
      <c r="H106" s="2">
        <v>3</v>
      </c>
      <c r="I106" s="6" t="s">
        <v>303</v>
      </c>
      <c r="J106" s="6" t="s">
        <v>116</v>
      </c>
      <c r="K106" s="2">
        <v>1</v>
      </c>
    </row>
    <row r="107" spans="2:11">
      <c r="C107" s="2" t="s">
        <v>21</v>
      </c>
      <c r="D107" s="2" t="s">
        <v>512</v>
      </c>
      <c r="E107" s="2" t="s">
        <v>511</v>
      </c>
      <c r="F107" s="2" t="s">
        <v>67</v>
      </c>
      <c r="G107" s="112">
        <v>10</v>
      </c>
      <c r="H107" s="2">
        <v>1</v>
      </c>
      <c r="I107" s="7" t="s">
        <v>112</v>
      </c>
      <c r="J107" s="3" t="s">
        <v>88</v>
      </c>
      <c r="K107" s="2">
        <v>1</v>
      </c>
    </row>
    <row r="108" spans="2:11">
      <c r="C108" s="2" t="s">
        <v>23</v>
      </c>
      <c r="D108" s="2" t="s">
        <v>512</v>
      </c>
      <c r="E108" s="2" t="s">
        <v>511</v>
      </c>
      <c r="F108" s="2" t="s">
        <v>69</v>
      </c>
      <c r="G108" s="112">
        <v>9</v>
      </c>
      <c r="H108" s="2">
        <v>2</v>
      </c>
      <c r="I108" s="3" t="s">
        <v>304</v>
      </c>
      <c r="J108" s="3" t="s">
        <v>305</v>
      </c>
      <c r="K108" s="2">
        <v>1</v>
      </c>
    </row>
    <row r="109" spans="2:11">
      <c r="C109" s="2" t="s">
        <v>68</v>
      </c>
      <c r="D109" s="2" t="s">
        <v>512</v>
      </c>
      <c r="E109" s="2" t="s">
        <v>511</v>
      </c>
      <c r="F109" s="2" t="s">
        <v>71</v>
      </c>
      <c r="G109" s="112">
        <v>11</v>
      </c>
      <c r="K109" s="2">
        <v>1</v>
      </c>
    </row>
    <row r="110" spans="2:11">
      <c r="C110" s="2" t="s">
        <v>70</v>
      </c>
      <c r="D110" s="2" t="s">
        <v>512</v>
      </c>
      <c r="E110" s="2" t="s">
        <v>511</v>
      </c>
      <c r="F110" s="2" t="s">
        <v>117</v>
      </c>
      <c r="G110" s="112">
        <v>11</v>
      </c>
      <c r="K110" s="2">
        <v>1</v>
      </c>
    </row>
    <row r="111" spans="2:11">
      <c r="C111" s="2" t="s">
        <v>514</v>
      </c>
      <c r="D111" s="2" t="s">
        <v>512</v>
      </c>
      <c r="E111" s="2" t="s">
        <v>76</v>
      </c>
      <c r="F111" s="2" t="s">
        <v>118</v>
      </c>
      <c r="G111" s="112">
        <v>11</v>
      </c>
      <c r="K111" s="2">
        <v>1</v>
      </c>
    </row>
    <row r="112" spans="2:11">
      <c r="C112" s="2" t="s">
        <v>504</v>
      </c>
      <c r="D112" s="2" t="s">
        <v>512</v>
      </c>
      <c r="E112" s="2" t="s">
        <v>76</v>
      </c>
      <c r="F112" s="2" t="s">
        <v>75</v>
      </c>
      <c r="G112" s="112">
        <v>11</v>
      </c>
      <c r="K112" s="2">
        <v>1</v>
      </c>
    </row>
    <row r="113" spans="2:11">
      <c r="C113" s="2" t="s">
        <v>505</v>
      </c>
      <c r="D113" s="2" t="s">
        <v>512</v>
      </c>
      <c r="E113" s="2" t="s">
        <v>76</v>
      </c>
      <c r="F113" s="2" t="s">
        <v>77</v>
      </c>
      <c r="G113" s="112">
        <v>11</v>
      </c>
      <c r="K113" s="2">
        <v>1</v>
      </c>
    </row>
    <row r="114" spans="2:11">
      <c r="C114" s="2" t="s">
        <v>506</v>
      </c>
      <c r="D114" s="2" t="s">
        <v>512</v>
      </c>
      <c r="E114" s="2" t="s">
        <v>76</v>
      </c>
      <c r="F114" s="2" t="s">
        <v>119</v>
      </c>
      <c r="G114" s="112">
        <v>11</v>
      </c>
      <c r="K114" s="2">
        <v>1</v>
      </c>
    </row>
    <row r="115" spans="2:11">
      <c r="C115" s="2" t="s">
        <v>507</v>
      </c>
      <c r="D115" s="2" t="s">
        <v>512</v>
      </c>
      <c r="E115" s="2" t="s">
        <v>76</v>
      </c>
      <c r="F115" s="2" t="s">
        <v>79</v>
      </c>
      <c r="G115" s="112">
        <v>11</v>
      </c>
      <c r="K115" s="2">
        <v>1</v>
      </c>
    </row>
    <row r="116" spans="2:11">
      <c r="C116" s="2" t="s">
        <v>508</v>
      </c>
      <c r="D116" s="2" t="s">
        <v>512</v>
      </c>
      <c r="E116" s="2" t="s">
        <v>76</v>
      </c>
      <c r="F116" s="2" t="s">
        <v>80</v>
      </c>
      <c r="G116" s="112">
        <v>11</v>
      </c>
      <c r="K116" s="2">
        <v>1</v>
      </c>
    </row>
    <row r="117" spans="2:11">
      <c r="C117" s="2" t="s">
        <v>509</v>
      </c>
      <c r="D117" s="2" t="s">
        <v>512</v>
      </c>
      <c r="E117" s="2" t="s">
        <v>76</v>
      </c>
      <c r="F117" s="2" t="s">
        <v>81</v>
      </c>
      <c r="G117" s="112">
        <v>11</v>
      </c>
      <c r="K117" s="2">
        <v>1</v>
      </c>
    </row>
    <row r="118" spans="2:11">
      <c r="B118" s="2">
        <v>215</v>
      </c>
      <c r="C118" s="2" t="s">
        <v>267</v>
      </c>
      <c r="D118" s="2" t="s">
        <v>515</v>
      </c>
      <c r="E118" s="2" t="s">
        <v>516</v>
      </c>
      <c r="F118" s="2" t="s">
        <v>120</v>
      </c>
      <c r="G118" s="112">
        <v>9</v>
      </c>
      <c r="H118" s="2">
        <v>2</v>
      </c>
      <c r="I118" s="3" t="s">
        <v>306</v>
      </c>
      <c r="J118" s="3" t="s">
        <v>121</v>
      </c>
      <c r="K118" s="2">
        <v>1</v>
      </c>
    </row>
    <row r="119" spans="2:11">
      <c r="B119" s="2">
        <v>216</v>
      </c>
      <c r="C119" s="2" t="s">
        <v>267</v>
      </c>
      <c r="D119" s="2" t="s">
        <v>515</v>
      </c>
      <c r="E119" s="2" t="s">
        <v>516</v>
      </c>
      <c r="F119" s="2" t="s">
        <v>122</v>
      </c>
      <c r="G119" s="112">
        <v>10</v>
      </c>
      <c r="H119" s="2">
        <v>1</v>
      </c>
      <c r="I119" s="16" t="s">
        <v>123</v>
      </c>
      <c r="J119" s="6" t="s">
        <v>126</v>
      </c>
      <c r="K119" s="2">
        <v>1</v>
      </c>
    </row>
    <row r="120" spans="2:11">
      <c r="C120" s="2" t="s">
        <v>17</v>
      </c>
      <c r="D120" s="2" t="s">
        <v>515</v>
      </c>
      <c r="E120" s="2" t="s">
        <v>516</v>
      </c>
      <c r="F120" s="2" t="s">
        <v>85</v>
      </c>
      <c r="G120" s="112">
        <v>10</v>
      </c>
      <c r="H120" s="2">
        <v>1</v>
      </c>
      <c r="I120" s="16" t="s">
        <v>37</v>
      </c>
      <c r="J120" s="6" t="s">
        <v>88</v>
      </c>
      <c r="K120" s="2">
        <v>1</v>
      </c>
    </row>
    <row r="121" spans="2:11">
      <c r="C121" s="2" t="s">
        <v>19</v>
      </c>
      <c r="D121" s="2" t="s">
        <v>515</v>
      </c>
      <c r="E121" s="2" t="s">
        <v>516</v>
      </c>
      <c r="F121" s="2" t="s">
        <v>86</v>
      </c>
      <c r="G121" s="112">
        <v>11</v>
      </c>
      <c r="I121" s="6"/>
      <c r="J121" s="6"/>
      <c r="K121" s="2">
        <v>1</v>
      </c>
    </row>
    <row r="122" spans="2:11">
      <c r="C122" s="2" t="s">
        <v>21</v>
      </c>
      <c r="D122" s="2" t="s">
        <v>515</v>
      </c>
      <c r="E122" s="2" t="s">
        <v>516</v>
      </c>
      <c r="F122" s="2" t="s">
        <v>87</v>
      </c>
      <c r="G122" s="112">
        <v>11</v>
      </c>
      <c r="I122" s="6"/>
      <c r="J122" s="6"/>
      <c r="K122" s="2">
        <v>1</v>
      </c>
    </row>
    <row r="123" spans="2:11">
      <c r="C123" s="2" t="s">
        <v>23</v>
      </c>
      <c r="D123" s="2" t="s">
        <v>515</v>
      </c>
      <c r="E123" s="2" t="s">
        <v>516</v>
      </c>
      <c r="F123" s="2" t="s">
        <v>89</v>
      </c>
      <c r="G123" s="112">
        <v>11</v>
      </c>
      <c r="I123" s="6"/>
      <c r="J123" s="6"/>
      <c r="K123" s="2">
        <v>1</v>
      </c>
    </row>
    <row r="124" spans="2:11">
      <c r="C124" s="2" t="s">
        <v>68</v>
      </c>
      <c r="D124" s="2" t="s">
        <v>515</v>
      </c>
      <c r="E124" s="2" t="s">
        <v>516</v>
      </c>
      <c r="F124" s="2" t="s">
        <v>90</v>
      </c>
      <c r="G124" s="112">
        <v>10</v>
      </c>
      <c r="H124" s="2">
        <v>1</v>
      </c>
      <c r="I124" s="16" t="s">
        <v>307</v>
      </c>
      <c r="J124" s="6" t="s">
        <v>46</v>
      </c>
      <c r="K124" s="2">
        <v>1</v>
      </c>
    </row>
    <row r="125" spans="2:11">
      <c r="B125" s="2">
        <v>217</v>
      </c>
      <c r="C125" s="2" t="s">
        <v>267</v>
      </c>
      <c r="D125" s="2" t="s">
        <v>515</v>
      </c>
      <c r="E125" s="2" t="s">
        <v>516</v>
      </c>
      <c r="F125" s="2" t="s">
        <v>91</v>
      </c>
      <c r="G125" s="112">
        <v>10</v>
      </c>
      <c r="H125" s="2">
        <v>1</v>
      </c>
      <c r="I125" s="16" t="s">
        <v>125</v>
      </c>
      <c r="J125" s="6" t="s">
        <v>126</v>
      </c>
      <c r="K125" s="2">
        <v>1</v>
      </c>
    </row>
    <row r="126" spans="2:11">
      <c r="C126" s="2" t="s">
        <v>17</v>
      </c>
      <c r="D126" s="2" t="s">
        <v>515</v>
      </c>
      <c r="E126" s="2" t="s">
        <v>516</v>
      </c>
      <c r="F126" s="2" t="s">
        <v>127</v>
      </c>
      <c r="G126" s="112">
        <v>11</v>
      </c>
      <c r="I126" s="6"/>
      <c r="J126" s="6"/>
      <c r="K126" s="2">
        <v>1</v>
      </c>
    </row>
    <row r="127" spans="2:11">
      <c r="C127" s="2" t="s">
        <v>19</v>
      </c>
      <c r="D127" s="2" t="s">
        <v>515</v>
      </c>
      <c r="E127" s="2" t="s">
        <v>516</v>
      </c>
      <c r="F127" s="2" t="s">
        <v>128</v>
      </c>
      <c r="G127" s="112">
        <v>11</v>
      </c>
      <c r="I127" s="6"/>
      <c r="J127" s="6"/>
      <c r="K127" s="2">
        <v>1</v>
      </c>
    </row>
    <row r="128" spans="2:11">
      <c r="B128" s="2">
        <v>218</v>
      </c>
      <c r="C128" s="2" t="s">
        <v>267</v>
      </c>
      <c r="D128" s="2" t="s">
        <v>515</v>
      </c>
      <c r="E128" s="2" t="s">
        <v>516</v>
      </c>
      <c r="F128" s="2" t="s">
        <v>129</v>
      </c>
      <c r="G128" s="112">
        <v>10</v>
      </c>
      <c r="H128" s="2">
        <v>1</v>
      </c>
      <c r="I128" s="7" t="s">
        <v>123</v>
      </c>
      <c r="J128" s="3" t="s">
        <v>88</v>
      </c>
      <c r="K128" s="2">
        <v>1</v>
      </c>
    </row>
    <row r="129" spans="1:11">
      <c r="B129" s="2">
        <v>219</v>
      </c>
      <c r="C129" s="2" t="s">
        <v>267</v>
      </c>
      <c r="D129" s="2" t="s">
        <v>512</v>
      </c>
      <c r="E129" s="2" t="s">
        <v>516</v>
      </c>
      <c r="F129" s="2" t="s">
        <v>130</v>
      </c>
      <c r="G129" s="112" t="s">
        <v>467</v>
      </c>
      <c r="K129" s="2">
        <v>1</v>
      </c>
    </row>
    <row r="130" spans="1:11">
      <c r="C130" s="2" t="s">
        <v>17</v>
      </c>
      <c r="D130" s="2" t="s">
        <v>512</v>
      </c>
      <c r="E130" s="2" t="s">
        <v>516</v>
      </c>
      <c r="F130" s="2" t="s">
        <v>131</v>
      </c>
      <c r="G130" s="112">
        <v>10</v>
      </c>
      <c r="K130" s="2">
        <v>1</v>
      </c>
    </row>
    <row r="131" spans="1:11">
      <c r="C131" s="2" t="s">
        <v>19</v>
      </c>
      <c r="D131" s="2" t="s">
        <v>512</v>
      </c>
      <c r="E131" s="2" t="s">
        <v>516</v>
      </c>
      <c r="F131" s="2" t="s">
        <v>101</v>
      </c>
      <c r="G131" s="112">
        <v>10</v>
      </c>
      <c r="K131" s="2">
        <v>1</v>
      </c>
    </row>
    <row r="132" spans="1:11">
      <c r="C132" s="2" t="s">
        <v>21</v>
      </c>
      <c r="D132" s="2" t="s">
        <v>512</v>
      </c>
      <c r="E132" s="2" t="s">
        <v>516</v>
      </c>
      <c r="F132" s="2" t="s">
        <v>103</v>
      </c>
      <c r="G132" s="112">
        <v>10</v>
      </c>
      <c r="K132" s="2">
        <v>1</v>
      </c>
    </row>
    <row r="133" spans="1:11">
      <c r="C133" s="2" t="s">
        <v>23</v>
      </c>
      <c r="D133" s="2" t="s">
        <v>512</v>
      </c>
      <c r="E133" s="2" t="s">
        <v>516</v>
      </c>
      <c r="F133" s="2" t="s">
        <v>104</v>
      </c>
      <c r="G133" s="112">
        <v>10</v>
      </c>
      <c r="K133" s="2">
        <v>1</v>
      </c>
    </row>
    <row r="134" spans="1:11" ht="16.5">
      <c r="A134" s="9"/>
      <c r="B134" s="10"/>
      <c r="C134" s="10"/>
      <c r="D134" s="10"/>
      <c r="E134" s="10"/>
      <c r="F134" s="10"/>
      <c r="G134" s="9"/>
      <c r="H134" s="10"/>
      <c r="I134" s="9"/>
      <c r="J134" s="9"/>
      <c r="K134" s="11">
        <f>SUM(K92:K133)</f>
        <v>42</v>
      </c>
    </row>
    <row r="135" spans="1:11" ht="16.5">
      <c r="A135" s="12" t="s">
        <v>135</v>
      </c>
    </row>
    <row r="136" spans="1:11" ht="41.25">
      <c r="A136" s="12"/>
      <c r="G136" s="6" t="s">
        <v>469</v>
      </c>
    </row>
    <row r="137" spans="1:11">
      <c r="A137" s="3" t="s">
        <v>132</v>
      </c>
      <c r="B137" s="2">
        <v>211</v>
      </c>
      <c r="C137" s="2" t="s">
        <v>267</v>
      </c>
      <c r="D137" s="2" t="s">
        <v>515</v>
      </c>
      <c r="E137" s="2" t="s">
        <v>517</v>
      </c>
      <c r="F137" s="2" t="s">
        <v>133</v>
      </c>
      <c r="G137" s="112">
        <v>9</v>
      </c>
      <c r="K137" s="2">
        <v>1</v>
      </c>
    </row>
    <row r="138" spans="1:11">
      <c r="A138" s="3" t="s">
        <v>308</v>
      </c>
      <c r="B138" s="2">
        <v>212</v>
      </c>
      <c r="C138" s="2" t="s">
        <v>267</v>
      </c>
      <c r="D138" s="2" t="s">
        <v>515</v>
      </c>
      <c r="E138" s="2" t="s">
        <v>517</v>
      </c>
      <c r="F138" s="2" t="s">
        <v>134</v>
      </c>
      <c r="G138" s="112">
        <v>9</v>
      </c>
      <c r="K138" s="2">
        <v>1</v>
      </c>
    </row>
    <row r="139" spans="1:11">
      <c r="C139" s="2" t="s">
        <v>278</v>
      </c>
      <c r="D139" s="2" t="s">
        <v>515</v>
      </c>
      <c r="E139" s="2" t="s">
        <v>517</v>
      </c>
      <c r="F139" s="2" t="s">
        <v>136</v>
      </c>
      <c r="G139" s="112">
        <v>9</v>
      </c>
      <c r="K139" s="2">
        <v>1</v>
      </c>
    </row>
    <row r="140" spans="1:11">
      <c r="B140" s="2">
        <v>214</v>
      </c>
      <c r="C140" s="2" t="s">
        <v>267</v>
      </c>
      <c r="D140" s="2" t="s">
        <v>500</v>
      </c>
      <c r="E140" s="2" t="s">
        <v>517</v>
      </c>
      <c r="F140" s="2" t="s">
        <v>137</v>
      </c>
      <c r="G140" s="112">
        <v>9</v>
      </c>
      <c r="K140" s="2">
        <v>1</v>
      </c>
    </row>
    <row r="141" spans="1:11">
      <c r="C141" s="2" t="s">
        <v>17</v>
      </c>
      <c r="D141" s="2" t="s">
        <v>500</v>
      </c>
      <c r="E141" s="2" t="s">
        <v>517</v>
      </c>
      <c r="F141" s="2" t="s">
        <v>138</v>
      </c>
      <c r="G141" s="112">
        <v>9</v>
      </c>
      <c r="K141" s="2">
        <v>1</v>
      </c>
    </row>
    <row r="142" spans="1:11">
      <c r="C142" s="2" t="s">
        <v>19</v>
      </c>
      <c r="D142" s="2" t="s">
        <v>500</v>
      </c>
      <c r="E142" s="2" t="s">
        <v>517</v>
      </c>
      <c r="F142" s="2" t="s">
        <v>139</v>
      </c>
      <c r="G142" s="112">
        <v>9</v>
      </c>
      <c r="K142" s="2">
        <v>1</v>
      </c>
    </row>
    <row r="143" spans="1:11">
      <c r="C143" s="2" t="s">
        <v>21</v>
      </c>
      <c r="D143" s="2" t="s">
        <v>500</v>
      </c>
      <c r="E143" s="2" t="s">
        <v>517</v>
      </c>
      <c r="F143" s="2" t="s">
        <v>140</v>
      </c>
      <c r="G143" s="112">
        <v>9</v>
      </c>
      <c r="K143" s="2">
        <v>1</v>
      </c>
    </row>
    <row r="144" spans="1:11">
      <c r="C144" s="2" t="s">
        <v>23</v>
      </c>
      <c r="D144" s="2" t="s">
        <v>500</v>
      </c>
      <c r="E144" s="2" t="s">
        <v>517</v>
      </c>
      <c r="F144" s="2" t="s">
        <v>141</v>
      </c>
      <c r="G144" s="112">
        <v>9</v>
      </c>
      <c r="K144" s="2">
        <v>1</v>
      </c>
    </row>
    <row r="145" spans="1:11">
      <c r="C145" s="2" t="s">
        <v>68</v>
      </c>
      <c r="D145" s="2" t="s">
        <v>500</v>
      </c>
      <c r="E145" s="2" t="s">
        <v>517</v>
      </c>
      <c r="F145" s="2" t="s">
        <v>142</v>
      </c>
      <c r="G145" s="112">
        <v>9</v>
      </c>
      <c r="K145" s="2">
        <v>1</v>
      </c>
    </row>
    <row r="146" spans="1:11">
      <c r="C146" s="2" t="s">
        <v>70</v>
      </c>
      <c r="D146" s="2" t="s">
        <v>500</v>
      </c>
      <c r="E146" s="2" t="s">
        <v>517</v>
      </c>
      <c r="F146" s="2" t="s">
        <v>143</v>
      </c>
      <c r="G146" s="112">
        <v>9</v>
      </c>
      <c r="K146" s="2">
        <v>1</v>
      </c>
    </row>
    <row r="147" spans="1:11">
      <c r="B147" s="2">
        <v>217</v>
      </c>
      <c r="C147" s="2" t="s">
        <v>267</v>
      </c>
      <c r="D147" s="2" t="s">
        <v>515</v>
      </c>
      <c r="E147" s="2" t="s">
        <v>517</v>
      </c>
      <c r="F147" s="2" t="s">
        <v>144</v>
      </c>
      <c r="G147" s="112">
        <v>9</v>
      </c>
      <c r="K147" s="2">
        <v>1</v>
      </c>
    </row>
    <row r="148" spans="1:11">
      <c r="C148" s="2" t="s">
        <v>278</v>
      </c>
      <c r="D148" s="2" t="s">
        <v>515</v>
      </c>
      <c r="E148" s="2" t="s">
        <v>517</v>
      </c>
      <c r="F148" s="2" t="s">
        <v>145</v>
      </c>
      <c r="G148" s="112">
        <v>7</v>
      </c>
      <c r="H148" s="2">
        <v>2</v>
      </c>
      <c r="I148" s="3" t="s">
        <v>309</v>
      </c>
      <c r="J148" s="3" t="s">
        <v>272</v>
      </c>
      <c r="K148" s="2">
        <v>1</v>
      </c>
    </row>
    <row r="149" spans="1:11">
      <c r="B149" s="2">
        <v>219</v>
      </c>
      <c r="C149" s="2" t="s">
        <v>267</v>
      </c>
      <c r="D149" s="2" t="s">
        <v>498</v>
      </c>
      <c r="E149" s="2" t="s">
        <v>517</v>
      </c>
      <c r="F149" s="2" t="s">
        <v>146</v>
      </c>
      <c r="G149" s="112" t="s">
        <v>470</v>
      </c>
      <c r="K149" s="2">
        <v>1</v>
      </c>
    </row>
    <row r="150" spans="1:11" ht="16.5">
      <c r="A150" s="9"/>
      <c r="B150" s="10"/>
      <c r="C150" s="10"/>
      <c r="D150" s="10"/>
      <c r="E150" s="10"/>
      <c r="F150" s="10"/>
      <c r="G150" s="9"/>
      <c r="H150" s="10"/>
      <c r="I150" s="9"/>
      <c r="J150" s="9"/>
      <c r="K150" s="11">
        <f>SUM(K137:K149)</f>
        <v>13</v>
      </c>
    </row>
  </sheetData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군산시의회_의정활동요약</vt:lpstr>
      <vt:lpstr>출결현황(회의록대조편집)</vt:lpstr>
      <vt:lpstr>회의록집계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2020-03-17T00:25:54Z</cp:lastPrinted>
  <dcterms:created xsi:type="dcterms:W3CDTF">2020-02-16T09:59:20Z</dcterms:created>
  <dcterms:modified xsi:type="dcterms:W3CDTF">2020-03-17T01:19:10Z</dcterms:modified>
</cp:coreProperties>
</file>